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9512D43D-7E5A-42E2-9923-83AD9B2CD8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N33" i="1" l="1"/>
  <c r="G33" i="1"/>
  <c r="G32" i="1"/>
  <c r="N35" i="1"/>
  <c r="G35" i="1"/>
  <c r="G18" i="1"/>
  <c r="G27" i="1"/>
  <c r="G12" i="1" l="1"/>
  <c r="N34" i="1" l="1"/>
  <c r="G34" i="1"/>
  <c r="N28" i="1"/>
  <c r="N29" i="1"/>
  <c r="G29" i="1"/>
  <c r="N27" i="1"/>
  <c r="N26" i="1"/>
  <c r="G26" i="1"/>
  <c r="N25" i="1"/>
  <c r="N24" i="1"/>
  <c r="G24" i="1"/>
  <c r="N23" i="1"/>
  <c r="G23" i="1"/>
  <c r="N22" i="1"/>
  <c r="N21" i="1"/>
  <c r="G21" i="1"/>
  <c r="N31" i="1" l="1"/>
  <c r="G31" i="1"/>
  <c r="N30" i="1"/>
  <c r="G30" i="1"/>
  <c r="N10" i="1" l="1"/>
  <c r="N18" i="1" l="1"/>
  <c r="N19" i="1"/>
  <c r="N20" i="1"/>
  <c r="N16" i="1"/>
  <c r="N17" i="1"/>
  <c r="N12" i="1"/>
  <c r="N13" i="1"/>
  <c r="N14" i="1"/>
  <c r="N15" i="1"/>
  <c r="N9" i="1"/>
  <c r="N11" i="1"/>
  <c r="N8" i="1"/>
  <c r="N7" i="1"/>
  <c r="N6" i="1"/>
  <c r="G11" i="1" l="1"/>
  <c r="G13" i="1"/>
  <c r="G14" i="1"/>
  <c r="G15" i="1"/>
  <c r="G16" i="1"/>
  <c r="G17" i="1"/>
  <c r="G19" i="1"/>
  <c r="G20" i="1"/>
  <c r="N32" i="1"/>
  <c r="M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3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 xml:space="preserve">Это должно быть систематезировано в виде единого справочника (например ФИАС) </t>
        </r>
      </text>
    </comment>
  </commentList>
</comments>
</file>

<file path=xl/sharedStrings.xml><?xml version="1.0" encoding="utf-8"?>
<sst xmlns="http://schemas.openxmlformats.org/spreadsheetml/2006/main" count="350" uniqueCount="102">
  <si>
    <t>№ п/п</t>
  </si>
  <si>
    <t>Регион РФ (область, край, город фед. значения, округ)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</si>
  <si>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</si>
  <si>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</si>
  <si>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</si>
  <si>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</si>
  <si>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</si>
  <si>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Объект</t>
  </si>
  <si>
    <t>Оборудование</t>
  </si>
  <si>
    <t>Численность обесточиваемого населения, чел.</t>
  </si>
  <si>
    <t>Отключаемая нагрузка,
 МВт</t>
  </si>
  <si>
    <t>№ Заявки</t>
  </si>
  <si>
    <t>Причина</t>
  </si>
  <si>
    <t>Аварийная готовность, ч</t>
  </si>
  <si>
    <t>Примечание</t>
  </si>
  <si>
    <t>Дата</t>
  </si>
  <si>
    <t>Время</t>
  </si>
  <si>
    <t>Ставропольский</t>
  </si>
  <si>
    <t>Б/Н</t>
  </si>
  <si>
    <t>Категория</t>
  </si>
  <si>
    <t>Наименование ТСО</t>
  </si>
  <si>
    <t>г. Ипатово</t>
  </si>
  <si>
    <t>Ставэлектросесть</t>
  </si>
  <si>
    <t>РУ-10кВ, РУ-0,4кВ ТМ</t>
  </si>
  <si>
    <t>Ипатовский</t>
  </si>
  <si>
    <t>Текущий ремонт</t>
  </si>
  <si>
    <t>ПЛ</t>
  </si>
  <si>
    <t>НПЛ</t>
  </si>
  <si>
    <t xml:space="preserve">ВЛ-0,4 кВ н/в ф-3 </t>
  </si>
  <si>
    <t>ТП-1</t>
  </si>
  <si>
    <t>ТП-2</t>
  </si>
  <si>
    <t xml:space="preserve">чистка изоляции </t>
  </si>
  <si>
    <t>опиловка деревьев в охранной зоне</t>
  </si>
  <si>
    <t>ТП-158</t>
  </si>
  <si>
    <t>ТП-38</t>
  </si>
  <si>
    <t>ТП-50</t>
  </si>
  <si>
    <t>Опиловка деревьев</t>
  </si>
  <si>
    <t>ул.Калинина 72-112;ул.Титова 20-32,47-57;м-н «Любовь» - генератор; ул. Водная 13-25 ул.Пионерская 1-7,2-4;</t>
  </si>
  <si>
    <t>ул. Железнодорожная 43-71;пер.Восточный;ул Вокзальная 48-62;</t>
  </si>
  <si>
    <t>ул.Железнодорожная 36-72,73а</t>
  </si>
  <si>
    <t xml:space="preserve">Опиловка деревьев </t>
  </si>
  <si>
    <t xml:space="preserve"> ул.Калинина, 73а-77,66-70; ул. Вокзальная, 30-46; 
ул. Железнодорожная, 34-34а, 35-41;</t>
  </si>
  <si>
    <t xml:space="preserve">ВЛ-0,4 кВ н/в ф-2,5 оп. 1-13;15-29 </t>
  </si>
  <si>
    <t xml:space="preserve">ВЛ-0,4 кВ н/в ф-4,5 оп.1-18 </t>
  </si>
  <si>
    <t>ВЛ-0,4 кВ н/в ф-2,6 ТП-1,  оп.1-30</t>
  </si>
  <si>
    <t>ВЛ-0,4 кВ н/в ф-3,6 ТП-1,  оп.1а-22</t>
  </si>
  <si>
    <t>ВЛ-0,4 кВ н/в ф-4,6 ТП-1,  оп.1-12</t>
  </si>
  <si>
    <t>ВЛ-0,4 кВ н/в ф-5,6 ТП-1,  оп.1-18</t>
  </si>
  <si>
    <t xml:space="preserve">ул. Гагарина 87-121;ул.Титова 34-58,59-87;ул.Калинина 119;ул. Горького 34а </t>
  </si>
  <si>
    <t>ул. Горького 34б-52а;ул.Урожайная 9-31,24-30;ул.Гагарина 148</t>
  </si>
  <si>
    <t>ТП-5</t>
  </si>
  <si>
    <t>ВЛ-0,4 кВ н/в ф-5,3 оп.90-97; 1-21</t>
  </si>
  <si>
    <t xml:space="preserve">ВЛ-0,4 кВ н/в ф-6,3 оп.1-16 </t>
  </si>
  <si>
    <t>ул. Голубовского 138-180;ул.Советская 43-57,40-52;ГРП;ул.Первомайская 47-53,86-98; «Альфа»-комп. зал, Ленина 155 кв.1,2</t>
  </si>
  <si>
    <t>ул. Ленина 179/1-231;ул.Октябрьская 56-72,55-67;Вневедомственная охрана</t>
  </si>
  <si>
    <t>ТП-151 и ТП-27</t>
  </si>
  <si>
    <t>Чистка изоляции и профремонт оборудования</t>
  </si>
  <si>
    <t>ТП-108</t>
  </si>
  <si>
    <t xml:space="preserve"> ул. Ленинградская, 12а на ПР;ПНИ стоматполиклиника, баклаборатория, магазин «Городок» на ПР, пекарня, ул. Степная,19 ,9;  ООО «Вектор»,Ленинградская 3А - Харинул. Рабочая, 2-14 ул. Чапаева,1-63,65,65а; ул. Ленинградская 12А-24;Чапаева2-8
хозкорпус ДДИ;
корпус детдома, столовая; насосная
котельная насосная;
хозкорпус Д.Д.И 
корпус детдома столовая, насосная
автомойка ИП Ищенко</t>
  </si>
  <si>
    <t>ул. Шейко 23-53, 22-54; ул.Ленина 294-318, кафе Отдых м/н Мотор,ул.Голенева 21/1-2. Матросова,48-52,52а,парикмахерская «Шарм»; ул. Голенева,1-7, 11-17, 2-24;Матросова, 28-36, 42-44;ГРП;ул. Матросова, 39-63; ул. Маяковского; ул. Ленина, 272;
магазин «Магнит»;ул. Матросова, 54-76; ул. Ленина,274-292;
ул. Матросова, 23-37; ул. Доватора, 16-26, 19-33.</t>
  </si>
  <si>
    <t>ТП-113</t>
  </si>
  <si>
    <t>Пирожковая ИП Гатило ИП Кухарь Гагарина,6.АЗС Гагарина     10.</t>
  </si>
  <si>
    <t xml:space="preserve">ул. Гагарина 34-64; ул. Гагарина 19; ул. Гагарина 66(временно)
ул. Гагарина 68-90
-ул. Племобъединение, м-ны «Титан», «Титан+», «Сыродел», «Сахара»            «Аспект», «Шины»
  КотельнаяМ-ны «Эконом», «Аст-Маркет» ул. Гагарина 17жСтройка  Ромасева ул. Гагарина </t>
  </si>
  <si>
    <t>ТП-57</t>
  </si>
  <si>
    <t>ТП-28</t>
  </si>
  <si>
    <t xml:space="preserve">
БПК;
-котельная БПК;
-ул. Голубовского, 114-128; ул. Ленинградская, 61,86,88а, спортбар «Оле»(бильярдная);
-ДК пивбар «Центральный»
магазин «Автозапчасти», ООО «Искра»;Парикмахерская, м-н «Мясо».
ул. Гагарина, 67а; фонд социального страхования; страховая медицина (резерв);
БПК;ДДТкотельная БПК;РВК;
-культурно-досуговый центр «Октябрь»;
библиотека, гаражи, кафе «Лакомка»;
 гаражи дминистрации.Детский сад   (200 мест)</t>
  </si>
  <si>
    <t xml:space="preserve">ул. Московская,2-14; ул. Сенная,3-67,2-60;
ул.Московская ,1-101; сторожка рынка, ул. Профсоюзная,1-15,2-18;                         
ул.Мира; ул.Щорса ул. Ленинградская 13-17а,22-26; ул. Московская,18;ул. Московская,20-82;ул. Ленинградская,28-30,19;Налоговая инспекция; магазин «Глория»; Детский сад №18, котельная д/сада 
</t>
  </si>
  <si>
    <t>ТП-19</t>
  </si>
  <si>
    <t xml:space="preserve">ВЛ-0,4 кВ н/в ф-1,5 оп. 8/1-8/12;1-9 </t>
  </si>
  <si>
    <t>ул. Голубовского, 363-а,365-377, 404-420;</t>
  </si>
  <si>
    <t>ВЛ-0,4 кВ н/в ф-2,5 оп. 7-44</t>
  </si>
  <si>
    <t xml:space="preserve">ул. Калинина, 381А-401, 386-416,336; ул. Голубовского, 363; п.Харьковский,19,21       </t>
  </si>
  <si>
    <t>ВЛ-0,4 кВ н/в ф-3,5 оп. 3-49</t>
  </si>
  <si>
    <t>ВЛ-0,4 кВ н/в ф-7,5 оп. 2-29</t>
  </si>
  <si>
    <t xml:space="preserve">ул. Голубовского, 372а-402а; ; п. Киевский, 14,14а,21-23, 23а; ул. Добровольского  б/н,90а 94,96,98,100,110,105-117; п. Харьковский, 4а-10,1,15, 17; </t>
  </si>
  <si>
    <t>ул.Добровольского,124,327,327а, ул. Западная,1;п. Западный, 1-9, 2-10;п. Орловский, 7-13, 2а, 4а.</t>
  </si>
  <si>
    <t>ТП-35</t>
  </si>
  <si>
    <t>ВЛ-0,4 кВ н/в ф-1 оп. 15/11-15/24,1-9</t>
  </si>
  <si>
    <t>ВЛ-0,4 кВ н/в ф-12 оп. 8/13-8/21</t>
  </si>
  <si>
    <t>ул. Лесная 3-19;ул.Орджоникидзе 261-287</t>
  </si>
  <si>
    <t xml:space="preserve">Ул.Луговая 1-37,2-22;ул. Лесная 2-26,19/1,19/2,19А;ул.Гуманитарная 1,2 </t>
  </si>
  <si>
    <t>ВЛ-0,4 кВ н/в ф-1 оп. 1-24</t>
  </si>
  <si>
    <t>ВЛ-0,4 кВ н/в ф-2 оп. 1-28</t>
  </si>
  <si>
    <t>ул.Калинина 121-143;ул.Ленинградская 81-121, 116-152;</t>
  </si>
  <si>
    <t>ул.Калинина 140-180;ул.Советская 59-65,54-68;</t>
  </si>
  <si>
    <t>ВЛ-0,4 кВ н/в ф-3 оп. 2/1-2/11,1-22</t>
  </si>
  <si>
    <t>ВЛ-0,4 кВ н/в ф-4 оп. 1-33</t>
  </si>
  <si>
    <t>ул. Калинина 114-138;ул.Ленинградская 63-79,92-114;ул.Водная 27А, 29-33,32А;</t>
  </si>
  <si>
    <t xml:space="preserve">ул.Калинина 145-177; ул.Профсоюзная 67-107,64А-104;ул.Горького 54,54б,аптека  </t>
  </si>
  <si>
    <t>Чистка изоляции и прфремонт оборудования</t>
  </si>
  <si>
    <t xml:space="preserve">ул.Калаусская 93-129;пер.Речной ул.Калаусская 62-104,53-91;Офис лагеря «Лесная сказка»;пер.Солнечный 1-9,10 ул.Калаусская 2-60
ул.ул.Набережная 2-66,1-37;пер.Солнечный 2-8;пер.Новосельский 7-21;       пер.Элеваторный 1 
ул.Калаусская 1-51;пер.Новосельский 2,1-5;пер.Элеваторный 2; кафе «Мираж» 
 ул.Южная 35-47,44-68;ул.Станционная 1;ул. Комсомольская 1-63,2-54
</t>
  </si>
  <si>
    <t>ТП-87, ТП--86</t>
  </si>
  <si>
    <t>ТП-94, ТП-168</t>
  </si>
  <si>
    <t xml:space="preserve">ЧП Мельников;
ЧП Богатырёва (м-н «Богатырь»), «Магнит»
 ВЛ-0,4кВ-ЧП Гадило; жилой дом (Мельников В. Н.) улица Голубовского 95 М-н «Пятёрочка», м-н «Магнит косметик»;
</t>
  </si>
  <si>
    <t>РУ-10 кВ</t>
  </si>
  <si>
    <t>ВМС-2/201</t>
  </si>
  <si>
    <t>ВМС-1/204</t>
  </si>
  <si>
    <t>Чистка изоляции и прфремонт оборудованияе</t>
  </si>
  <si>
    <t>ТП-3</t>
  </si>
  <si>
    <t xml:space="preserve">ул.Чапаева 67-107;ул.Октябрьская 2-24,1-11;ул.О.Кошевого;  резерв на ПР в административном зд. ГЭС; ул.Первомайская 4,4А,4Б
Гаражи Бондаренко; Маршрутное такси (Минко)АЗС 
«Металл-Плюс»,ИП Цымбал
</t>
  </si>
  <si>
    <t>ул. Голубовского 65-97;ул.Титова 41-45;м-н «Елена»ул. Голубовского 76-106;ул.Ленина 73-101;ул.Титова 33-39,16-18;Кредитный отдел «Согласие» (МП на оп. №14 сигнал от ТП-30 ф-6)МПМК-1,ул.Голубовского 70-74;ул.Железнодорожная 21-25; спортклуб «А-спорт»(Булыгин А.), м-н «Корма»;ул. Железнодорожная 20-32,25а-33;ул.Водная 10-32;ул.Голубовского 59,61; ГИБДД; Автострахование, Бланки для «Мои документы», м-н-склад Пидоренко А.;ОВД Отдел по вопросу миграции;ИП Ворошилов-гаражи (СИПом)-магазины: «Картофель» и «Золотая рыбка»;Стройка торгового центра.</t>
  </si>
  <si>
    <t>Филиал ГУП СК "Ставэлектросеть" г.Ипатово .     Плановые отключения по г.Ипатово в январе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</si>
</sst>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2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3" borderId="0" xfId="0" applyFill="1"/>
    <xf numFmtId="49" fontId="7" fillId="4" borderId="2" xfId="1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" fontId="11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64">
    <cellStyle name="Excel Built-in Normal" xfId="5" xr:uid="{00000000-0005-0000-0000-000000000000}"/>
    <cellStyle name="Excel Built-in Normal 2" xfId="6" xr:uid="{00000000-0005-0000-0000-000001000000}"/>
    <cellStyle name="Обычный" xfId="0" builtinId="0"/>
    <cellStyle name="Обычный 10" xfId="2" xr:uid="{00000000-0005-0000-0000-000003000000}"/>
    <cellStyle name="Обычный 10 2" xfId="7" xr:uid="{00000000-0005-0000-0000-000004000000}"/>
    <cellStyle name="Обычный 11" xfId="8" xr:uid="{00000000-0005-0000-0000-000005000000}"/>
    <cellStyle name="Обычный 11 2" xfId="9" xr:uid="{00000000-0005-0000-0000-000006000000}"/>
    <cellStyle name="Обычный 12" xfId="10" xr:uid="{00000000-0005-0000-0000-000007000000}"/>
    <cellStyle name="Обычный 12 2" xfId="11" xr:uid="{00000000-0005-0000-0000-000008000000}"/>
    <cellStyle name="Обычный 13" xfId="12" xr:uid="{00000000-0005-0000-0000-000009000000}"/>
    <cellStyle name="Обычный 14" xfId="13" xr:uid="{00000000-0005-0000-0000-00000A000000}"/>
    <cellStyle name="Обычный 15" xfId="14" xr:uid="{00000000-0005-0000-0000-00000B000000}"/>
    <cellStyle name="Обычный 16" xfId="15" xr:uid="{00000000-0005-0000-0000-00000C000000}"/>
    <cellStyle name="Обычный 17" xfId="16" xr:uid="{00000000-0005-0000-0000-00000D000000}"/>
    <cellStyle name="Обычный 18" xfId="17" xr:uid="{00000000-0005-0000-0000-00000E000000}"/>
    <cellStyle name="Обычный 19" xfId="18" xr:uid="{00000000-0005-0000-0000-00000F000000}"/>
    <cellStyle name="Обычный 2" xfId="3" xr:uid="{00000000-0005-0000-0000-000010000000}"/>
    <cellStyle name="Обычный 2 10" xfId="20" xr:uid="{00000000-0005-0000-0000-000011000000}"/>
    <cellStyle name="Обычный 2 11" xfId="21" xr:uid="{00000000-0005-0000-0000-000012000000}"/>
    <cellStyle name="Обычный 2 12" xfId="22" xr:uid="{00000000-0005-0000-0000-000013000000}"/>
    <cellStyle name="Обычный 2 13" xfId="23" xr:uid="{00000000-0005-0000-0000-000014000000}"/>
    <cellStyle name="Обычный 2 14" xfId="24" xr:uid="{00000000-0005-0000-0000-000015000000}"/>
    <cellStyle name="Обычный 2 15" xfId="25" xr:uid="{00000000-0005-0000-0000-000016000000}"/>
    <cellStyle name="Обычный 2 16" xfId="26" xr:uid="{00000000-0005-0000-0000-000017000000}"/>
    <cellStyle name="Обычный 2 17" xfId="63" xr:uid="{00000000-0005-0000-0000-000018000000}"/>
    <cellStyle name="Обычный 2 18" xfId="19" xr:uid="{00000000-0005-0000-0000-000019000000}"/>
    <cellStyle name="Обычный 2 2" xfId="27" xr:uid="{00000000-0005-0000-0000-00001A000000}"/>
    <cellStyle name="Обычный 2 3" xfId="28" xr:uid="{00000000-0005-0000-0000-00001B000000}"/>
    <cellStyle name="Обычный 2 4" xfId="29" xr:uid="{00000000-0005-0000-0000-00001C000000}"/>
    <cellStyle name="Обычный 2 5" xfId="30" xr:uid="{00000000-0005-0000-0000-00001D000000}"/>
    <cellStyle name="Обычный 2 6" xfId="31" xr:uid="{00000000-0005-0000-0000-00001E000000}"/>
    <cellStyle name="Обычный 2 7" xfId="32" xr:uid="{00000000-0005-0000-0000-00001F000000}"/>
    <cellStyle name="Обычный 2 8" xfId="33" xr:uid="{00000000-0005-0000-0000-000020000000}"/>
    <cellStyle name="Обычный 2 9" xfId="34" xr:uid="{00000000-0005-0000-0000-000021000000}"/>
    <cellStyle name="Обычный 20" xfId="35" xr:uid="{00000000-0005-0000-0000-000022000000}"/>
    <cellStyle name="Обычный 21" xfId="4" xr:uid="{00000000-0005-0000-0000-000023000000}"/>
    <cellStyle name="Обычный 3" xfId="36" xr:uid="{00000000-0005-0000-0000-000024000000}"/>
    <cellStyle name="Обычный 3 10" xfId="37" xr:uid="{00000000-0005-0000-0000-000025000000}"/>
    <cellStyle name="Обычный 3 11" xfId="38" xr:uid="{00000000-0005-0000-0000-000026000000}"/>
    <cellStyle name="Обычный 3 12" xfId="39" xr:uid="{00000000-0005-0000-0000-000027000000}"/>
    <cellStyle name="Обычный 3 13" xfId="40" xr:uid="{00000000-0005-0000-0000-000028000000}"/>
    <cellStyle name="Обычный 3 14" xfId="41" xr:uid="{00000000-0005-0000-0000-000029000000}"/>
    <cellStyle name="Обычный 3 15" xfId="42" xr:uid="{00000000-0005-0000-0000-00002A000000}"/>
    <cellStyle name="Обычный 3 16" xfId="43" xr:uid="{00000000-0005-0000-0000-00002B000000}"/>
    <cellStyle name="Обычный 3 17" xfId="44" xr:uid="{00000000-0005-0000-0000-00002C000000}"/>
    <cellStyle name="Обычный 3 2" xfId="45" xr:uid="{00000000-0005-0000-0000-00002D000000}"/>
    <cellStyle name="Обычный 3 3" xfId="46" xr:uid="{00000000-0005-0000-0000-00002E000000}"/>
    <cellStyle name="Обычный 3 4" xfId="47" xr:uid="{00000000-0005-0000-0000-00002F000000}"/>
    <cellStyle name="Обычный 3 5" xfId="48" xr:uid="{00000000-0005-0000-0000-000030000000}"/>
    <cellStyle name="Обычный 3 6" xfId="49" xr:uid="{00000000-0005-0000-0000-000031000000}"/>
    <cellStyle name="Обычный 3 7" xfId="50" xr:uid="{00000000-0005-0000-0000-000032000000}"/>
    <cellStyle name="Обычный 3 8" xfId="51" xr:uid="{00000000-0005-0000-0000-000033000000}"/>
    <cellStyle name="Обычный 3 9" xfId="52" xr:uid="{00000000-0005-0000-0000-000034000000}"/>
    <cellStyle name="Обычный 4" xfId="53" xr:uid="{00000000-0005-0000-0000-000035000000}"/>
    <cellStyle name="Обычный 5" xfId="54" xr:uid="{00000000-0005-0000-0000-000036000000}"/>
    <cellStyle name="Обычный 6" xfId="55" xr:uid="{00000000-0005-0000-0000-000037000000}"/>
    <cellStyle name="Обычный 7" xfId="56" xr:uid="{00000000-0005-0000-0000-000038000000}"/>
    <cellStyle name="Обычный 7 2" xfId="57" xr:uid="{00000000-0005-0000-0000-000039000000}"/>
    <cellStyle name="Обычный 8" xfId="58" xr:uid="{00000000-0005-0000-0000-00003A000000}"/>
    <cellStyle name="Обычный 8 2" xfId="59" xr:uid="{00000000-0005-0000-0000-00003B000000}"/>
    <cellStyle name="Обычный 9" xfId="60" xr:uid="{00000000-0005-0000-0000-00003C000000}"/>
    <cellStyle name="Обычный 9 2" xfId="61" xr:uid="{00000000-0005-0000-0000-00003D000000}"/>
    <cellStyle name="Обычный_Лист1" xfId="1" xr:uid="{00000000-0005-0000-0000-00003E000000}"/>
    <cellStyle name="Процентный 2" xfId="62" xr:uid="{00000000-0005-0000-0000-00003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view="pageBreakPreview" zoomScale="55" zoomScaleNormal="55" zoomScaleSheetLayoutView="55" workbookViewId="0">
      <selection sqref="A1:S1"/>
    </sheetView>
  </sheetViews>
  <sheetFormatPr defaultRowHeight="15" x14ac:dyDescent="0.25"/>
  <cols>
    <col min="2" max="2" width="18.140625" customWidth="1"/>
    <col min="3" max="3" width="18" customWidth="1"/>
    <col min="4" max="4" width="18.42578125" customWidth="1"/>
    <col min="9" max="9" width="18.28515625" customWidth="1"/>
    <col min="10" max="10" width="18.7109375" customWidth="1"/>
    <col min="11" max="11" width="18.5703125" customWidth="1"/>
    <col min="12" max="12" width="18.42578125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ht="73.5" customHeight="1" x14ac:dyDescent="0.25">
      <c r="A1" s="23" t="s">
        <v>101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5"/>
      <c r="K2" s="25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/>
      <c r="G3" s="22" t="s">
        <v>5</v>
      </c>
      <c r="H3" s="22"/>
      <c r="I3" s="22" t="s">
        <v>20</v>
      </c>
      <c r="J3" s="22" t="s">
        <v>7</v>
      </c>
      <c r="K3" s="22" t="s">
        <v>8</v>
      </c>
      <c r="L3" s="22" t="s">
        <v>6</v>
      </c>
      <c r="M3" s="22" t="s">
        <v>9</v>
      </c>
      <c r="N3" s="22" t="s">
        <v>10</v>
      </c>
      <c r="O3" s="22" t="s">
        <v>11</v>
      </c>
      <c r="P3" s="22" t="s">
        <v>19</v>
      </c>
      <c r="Q3" s="22" t="s">
        <v>12</v>
      </c>
      <c r="R3" s="22" t="s">
        <v>13</v>
      </c>
      <c r="S3" s="22" t="s">
        <v>14</v>
      </c>
    </row>
    <row r="4" spans="1:19" ht="52.5" customHeight="1" x14ac:dyDescent="0.25">
      <c r="A4" s="22"/>
      <c r="B4" s="22"/>
      <c r="C4" s="22"/>
      <c r="D4" s="22"/>
      <c r="E4" s="4" t="s">
        <v>15</v>
      </c>
      <c r="F4" s="4" t="s">
        <v>16</v>
      </c>
      <c r="G4" s="4" t="s">
        <v>15</v>
      </c>
      <c r="H4" s="4" t="s">
        <v>16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x14ac:dyDescent="0.25">
      <c r="A5" s="1"/>
      <c r="B5" s="1">
        <v>1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15</v>
      </c>
      <c r="K5" s="1">
        <v>16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17</v>
      </c>
      <c r="R5" s="1">
        <v>18</v>
      </c>
      <c r="S5" s="1">
        <v>19</v>
      </c>
    </row>
    <row r="6" spans="1:19" s="11" customFormat="1" ht="102" x14ac:dyDescent="0.25">
      <c r="A6" s="13">
        <v>1</v>
      </c>
      <c r="B6" s="14" t="s">
        <v>17</v>
      </c>
      <c r="C6" s="14" t="s">
        <v>21</v>
      </c>
      <c r="D6" s="14" t="s">
        <v>37</v>
      </c>
      <c r="E6" s="15">
        <v>45300</v>
      </c>
      <c r="F6" s="16">
        <v>0.35416666666666669</v>
      </c>
      <c r="G6" s="15">
        <v>45300</v>
      </c>
      <c r="H6" s="16">
        <v>0.5</v>
      </c>
      <c r="I6" s="14" t="s">
        <v>22</v>
      </c>
      <c r="J6" s="14" t="s">
        <v>29</v>
      </c>
      <c r="K6" s="17" t="s">
        <v>44</v>
      </c>
      <c r="L6" s="14" t="s">
        <v>24</v>
      </c>
      <c r="M6" s="14">
        <v>53</v>
      </c>
      <c r="N6" s="14">
        <f>(M6*2)/1000</f>
        <v>0.106</v>
      </c>
      <c r="O6" s="14" t="s">
        <v>18</v>
      </c>
      <c r="P6" s="14" t="s">
        <v>26</v>
      </c>
      <c r="Q6" s="14" t="s">
        <v>25</v>
      </c>
      <c r="R6" s="14">
        <v>1</v>
      </c>
      <c r="S6" s="12" t="s">
        <v>36</v>
      </c>
    </row>
    <row r="7" spans="1:19" s="11" customFormat="1" ht="63.75" x14ac:dyDescent="0.25">
      <c r="A7" s="13">
        <v>2</v>
      </c>
      <c r="B7" s="14" t="s">
        <v>17</v>
      </c>
      <c r="C7" s="14" t="s">
        <v>21</v>
      </c>
      <c r="D7" s="18" t="s">
        <v>38</v>
      </c>
      <c r="E7" s="15">
        <v>45300</v>
      </c>
      <c r="F7" s="16">
        <v>0.5625</v>
      </c>
      <c r="G7" s="15">
        <v>45300</v>
      </c>
      <c r="H7" s="16">
        <v>0.70833333333333337</v>
      </c>
      <c r="I7" s="14" t="s">
        <v>22</v>
      </c>
      <c r="J7" s="14" t="s">
        <v>29</v>
      </c>
      <c r="K7" s="17" t="s">
        <v>45</v>
      </c>
      <c r="L7" s="14" t="s">
        <v>24</v>
      </c>
      <c r="M7" s="14">
        <v>45</v>
      </c>
      <c r="N7" s="14">
        <f t="shared" ref="N7:N27" si="0">(M7*2)/1000</f>
        <v>0.09</v>
      </c>
      <c r="O7" s="14" t="s">
        <v>18</v>
      </c>
      <c r="P7" s="14" t="s">
        <v>26</v>
      </c>
      <c r="Q7" s="14" t="s">
        <v>25</v>
      </c>
      <c r="R7" s="14">
        <v>1</v>
      </c>
      <c r="S7" s="12" t="s">
        <v>36</v>
      </c>
    </row>
    <row r="8" spans="1:19" s="11" customFormat="1" ht="25.5" x14ac:dyDescent="0.25">
      <c r="A8" s="13">
        <v>3</v>
      </c>
      <c r="B8" s="14" t="s">
        <v>17</v>
      </c>
      <c r="C8" s="14" t="s">
        <v>21</v>
      </c>
      <c r="D8" s="10" t="s">
        <v>39</v>
      </c>
      <c r="E8" s="15">
        <v>45301</v>
      </c>
      <c r="F8" s="16">
        <v>0.35416666666666669</v>
      </c>
      <c r="G8" s="15">
        <v>45301</v>
      </c>
      <c r="H8" s="16">
        <v>0.5</v>
      </c>
      <c r="I8" s="14" t="s">
        <v>22</v>
      </c>
      <c r="J8" s="14" t="s">
        <v>29</v>
      </c>
      <c r="K8" s="17" t="s">
        <v>46</v>
      </c>
      <c r="L8" s="14" t="s">
        <v>24</v>
      </c>
      <c r="M8" s="14">
        <v>23</v>
      </c>
      <c r="N8" s="14">
        <f>(M8*2)/1000</f>
        <v>4.5999999999999999E-2</v>
      </c>
      <c r="O8" s="14" t="s">
        <v>18</v>
      </c>
      <c r="P8" s="14" t="s">
        <v>26</v>
      </c>
      <c r="Q8" s="14" t="s">
        <v>25</v>
      </c>
      <c r="R8" s="14">
        <v>1</v>
      </c>
      <c r="S8" s="12" t="s">
        <v>40</v>
      </c>
    </row>
    <row r="9" spans="1:19" s="11" customFormat="1" ht="409.15" customHeight="1" x14ac:dyDescent="0.25">
      <c r="A9" s="13">
        <v>4</v>
      </c>
      <c r="B9" s="14" t="s">
        <v>17</v>
      </c>
      <c r="C9" s="14" t="s">
        <v>21</v>
      </c>
      <c r="D9" s="14" t="s">
        <v>41</v>
      </c>
      <c r="E9" s="15">
        <v>45301</v>
      </c>
      <c r="F9" s="16">
        <v>0.5625</v>
      </c>
      <c r="G9" s="15">
        <v>45301</v>
      </c>
      <c r="H9" s="16">
        <v>0.70833333333333337</v>
      </c>
      <c r="I9" s="14" t="s">
        <v>22</v>
      </c>
      <c r="J9" s="14" t="s">
        <v>29</v>
      </c>
      <c r="K9" s="17" t="s">
        <v>47</v>
      </c>
      <c r="L9" s="14" t="s">
        <v>24</v>
      </c>
      <c r="M9" s="14">
        <v>24</v>
      </c>
      <c r="N9" s="14">
        <f t="shared" si="0"/>
        <v>4.8000000000000001E-2</v>
      </c>
      <c r="O9" s="14" t="s">
        <v>18</v>
      </c>
      <c r="P9" s="14" t="s">
        <v>27</v>
      </c>
      <c r="Q9" s="14" t="s">
        <v>25</v>
      </c>
      <c r="R9" s="14">
        <v>1</v>
      </c>
      <c r="S9" s="12" t="s">
        <v>40</v>
      </c>
    </row>
    <row r="10" spans="1:19" s="11" customFormat="1" ht="106.5" customHeight="1" x14ac:dyDescent="0.25">
      <c r="A10" s="13">
        <v>5</v>
      </c>
      <c r="B10" s="14" t="s">
        <v>17</v>
      </c>
      <c r="C10" s="14" t="s">
        <v>21</v>
      </c>
      <c r="D10" s="14" t="s">
        <v>48</v>
      </c>
      <c r="E10" s="15">
        <v>45302</v>
      </c>
      <c r="F10" s="16">
        <v>0.35416666666666669</v>
      </c>
      <c r="G10" s="15">
        <v>45302</v>
      </c>
      <c r="H10" s="16">
        <v>0.5</v>
      </c>
      <c r="I10" s="14" t="s">
        <v>22</v>
      </c>
      <c r="J10" s="14" t="s">
        <v>30</v>
      </c>
      <c r="K10" s="17" t="s">
        <v>42</v>
      </c>
      <c r="L10" s="14" t="s">
        <v>24</v>
      </c>
      <c r="M10" s="14">
        <v>56</v>
      </c>
      <c r="N10" s="14">
        <f t="shared" si="0"/>
        <v>0.112</v>
      </c>
      <c r="O10" s="14" t="s">
        <v>18</v>
      </c>
      <c r="P10" s="14" t="s">
        <v>26</v>
      </c>
      <c r="Q10" s="14" t="s">
        <v>25</v>
      </c>
      <c r="R10" s="14">
        <v>1</v>
      </c>
      <c r="S10" s="12" t="s">
        <v>40</v>
      </c>
    </row>
    <row r="11" spans="1:19" s="11" customFormat="1" ht="274.14999999999998" customHeight="1" x14ac:dyDescent="0.25">
      <c r="A11" s="13">
        <v>6</v>
      </c>
      <c r="B11" s="14" t="s">
        <v>17</v>
      </c>
      <c r="C11" s="14" t="s">
        <v>21</v>
      </c>
      <c r="D11" s="14" t="s">
        <v>49</v>
      </c>
      <c r="E11" s="15">
        <v>45302</v>
      </c>
      <c r="F11" s="16">
        <v>0.5625</v>
      </c>
      <c r="G11" s="19">
        <f t="shared" ref="G11:G21" si="1">E11</f>
        <v>45302</v>
      </c>
      <c r="H11" s="16">
        <v>0.70833333333333337</v>
      </c>
      <c r="I11" s="14" t="s">
        <v>22</v>
      </c>
      <c r="J11" s="14" t="s">
        <v>30</v>
      </c>
      <c r="K11" s="17" t="s">
        <v>43</v>
      </c>
      <c r="L11" s="14" t="s">
        <v>24</v>
      </c>
      <c r="M11" s="14">
        <v>34</v>
      </c>
      <c r="N11" s="14">
        <f t="shared" si="0"/>
        <v>6.8000000000000005E-2</v>
      </c>
      <c r="O11" s="14" t="s">
        <v>18</v>
      </c>
      <c r="P11" s="14" t="s">
        <v>26</v>
      </c>
      <c r="Q11" s="14" t="s">
        <v>25</v>
      </c>
      <c r="R11" s="14">
        <v>1</v>
      </c>
      <c r="S11" s="12" t="s">
        <v>40</v>
      </c>
    </row>
    <row r="12" spans="1:19" s="11" customFormat="1" ht="89.25" x14ac:dyDescent="0.25">
      <c r="A12" s="13">
        <v>7</v>
      </c>
      <c r="B12" s="14" t="s">
        <v>17</v>
      </c>
      <c r="C12" s="14" t="s">
        <v>21</v>
      </c>
      <c r="D12" s="14" t="s">
        <v>53</v>
      </c>
      <c r="E12" s="15">
        <v>45303</v>
      </c>
      <c r="F12" s="16">
        <v>0.35416666666666669</v>
      </c>
      <c r="G12" s="19">
        <f>E12</f>
        <v>45303</v>
      </c>
      <c r="H12" s="16">
        <v>0.5</v>
      </c>
      <c r="I12" s="14" t="s">
        <v>22</v>
      </c>
      <c r="J12" s="14" t="s">
        <v>50</v>
      </c>
      <c r="K12" s="17" t="s">
        <v>51</v>
      </c>
      <c r="L12" s="14" t="s">
        <v>24</v>
      </c>
      <c r="M12" s="14">
        <v>56</v>
      </c>
      <c r="N12" s="14">
        <f t="shared" si="0"/>
        <v>0.112</v>
      </c>
      <c r="O12" s="14" t="s">
        <v>18</v>
      </c>
      <c r="P12" s="14" t="s">
        <v>26</v>
      </c>
      <c r="Q12" s="14" t="s">
        <v>25</v>
      </c>
      <c r="R12" s="14">
        <v>1</v>
      </c>
      <c r="S12" s="12" t="s">
        <v>40</v>
      </c>
    </row>
    <row r="13" spans="1:19" s="11" customFormat="1" ht="105" customHeight="1" x14ac:dyDescent="0.25">
      <c r="A13" s="13">
        <v>8</v>
      </c>
      <c r="B13" s="14" t="s">
        <v>17</v>
      </c>
      <c r="C13" s="14" t="s">
        <v>21</v>
      </c>
      <c r="D13" s="14" t="s">
        <v>54</v>
      </c>
      <c r="E13" s="15">
        <v>45303</v>
      </c>
      <c r="F13" s="16">
        <v>0.5625</v>
      </c>
      <c r="G13" s="19">
        <f t="shared" si="1"/>
        <v>45303</v>
      </c>
      <c r="H13" s="16">
        <v>0.70833333333333337</v>
      </c>
      <c r="I13" s="14" t="s">
        <v>22</v>
      </c>
      <c r="J13" s="14" t="s">
        <v>50</v>
      </c>
      <c r="K13" s="17" t="s">
        <v>52</v>
      </c>
      <c r="L13" s="14" t="s">
        <v>24</v>
      </c>
      <c r="M13" s="14">
        <v>44</v>
      </c>
      <c r="N13" s="14">
        <f t="shared" si="0"/>
        <v>8.7999999999999995E-2</v>
      </c>
      <c r="O13" s="14" t="s">
        <v>18</v>
      </c>
      <c r="P13" s="14" t="s">
        <v>26</v>
      </c>
      <c r="Q13" s="14" t="s">
        <v>25</v>
      </c>
      <c r="R13" s="14">
        <v>1</v>
      </c>
      <c r="S13" s="12" t="s">
        <v>40</v>
      </c>
    </row>
    <row r="14" spans="1:19" s="11" customFormat="1" ht="259.14999999999998" customHeight="1" x14ac:dyDescent="0.25">
      <c r="A14" s="13">
        <v>9</v>
      </c>
      <c r="B14" s="14" t="s">
        <v>17</v>
      </c>
      <c r="C14" s="14" t="s">
        <v>21</v>
      </c>
      <c r="D14" s="18" t="s">
        <v>59</v>
      </c>
      <c r="E14" s="15">
        <v>45306</v>
      </c>
      <c r="F14" s="16">
        <v>0.35416666666666669</v>
      </c>
      <c r="G14" s="19">
        <f t="shared" si="1"/>
        <v>45306</v>
      </c>
      <c r="H14" s="16">
        <v>0.5</v>
      </c>
      <c r="I14" s="14" t="s">
        <v>22</v>
      </c>
      <c r="J14" s="14" t="s">
        <v>55</v>
      </c>
      <c r="K14" s="17" t="s">
        <v>23</v>
      </c>
      <c r="L14" s="14" t="s">
        <v>24</v>
      </c>
      <c r="M14" s="14">
        <v>305</v>
      </c>
      <c r="N14" s="14">
        <f t="shared" si="0"/>
        <v>0.61</v>
      </c>
      <c r="O14" s="14" t="s">
        <v>18</v>
      </c>
      <c r="P14" s="14" t="s">
        <v>26</v>
      </c>
      <c r="Q14" s="14" t="s">
        <v>25</v>
      </c>
      <c r="R14" s="14">
        <v>1</v>
      </c>
      <c r="S14" s="12" t="s">
        <v>56</v>
      </c>
    </row>
    <row r="15" spans="1:19" s="11" customFormat="1" ht="336" customHeight="1" x14ac:dyDescent="0.25">
      <c r="A15" s="13">
        <v>10</v>
      </c>
      <c r="B15" s="14" t="s">
        <v>17</v>
      </c>
      <c r="C15" s="14" t="s">
        <v>21</v>
      </c>
      <c r="D15" s="14" t="s">
        <v>58</v>
      </c>
      <c r="E15" s="15">
        <v>45306</v>
      </c>
      <c r="F15" s="16">
        <v>0.5625</v>
      </c>
      <c r="G15" s="19">
        <f t="shared" si="1"/>
        <v>45306</v>
      </c>
      <c r="H15" s="16">
        <v>0.70833333333333337</v>
      </c>
      <c r="I15" s="14" t="s">
        <v>22</v>
      </c>
      <c r="J15" s="14" t="s">
        <v>57</v>
      </c>
      <c r="K15" s="17" t="s">
        <v>23</v>
      </c>
      <c r="L15" s="14" t="s">
        <v>24</v>
      </c>
      <c r="M15" s="14">
        <v>97</v>
      </c>
      <c r="N15" s="14">
        <f t="shared" si="0"/>
        <v>0.19400000000000001</v>
      </c>
      <c r="O15" s="14" t="s">
        <v>18</v>
      </c>
      <c r="P15" s="14" t="s">
        <v>26</v>
      </c>
      <c r="Q15" s="14" t="s">
        <v>25</v>
      </c>
      <c r="R15" s="14">
        <v>1</v>
      </c>
      <c r="S15" s="12" t="s">
        <v>56</v>
      </c>
    </row>
    <row r="16" spans="1:19" s="11" customFormat="1" ht="144.6" customHeight="1" x14ac:dyDescent="0.25">
      <c r="A16" s="13">
        <v>11</v>
      </c>
      <c r="B16" s="14" t="s">
        <v>17</v>
      </c>
      <c r="C16" s="14" t="s">
        <v>21</v>
      </c>
      <c r="D16" s="14" t="s">
        <v>61</v>
      </c>
      <c r="E16" s="15">
        <v>45307</v>
      </c>
      <c r="F16" s="16">
        <v>0.35416666666666669</v>
      </c>
      <c r="G16" s="19">
        <f t="shared" si="1"/>
        <v>45307</v>
      </c>
      <c r="H16" s="16">
        <v>0.5</v>
      </c>
      <c r="I16" s="14" t="s">
        <v>22</v>
      </c>
      <c r="J16" s="14" t="s">
        <v>33</v>
      </c>
      <c r="K16" s="17" t="s">
        <v>23</v>
      </c>
      <c r="L16" s="14" t="s">
        <v>24</v>
      </c>
      <c r="M16" s="14">
        <v>2</v>
      </c>
      <c r="N16" s="14">
        <f t="shared" si="0"/>
        <v>4.0000000000000001E-3</v>
      </c>
      <c r="O16" s="14" t="s">
        <v>18</v>
      </c>
      <c r="P16" s="14" t="s">
        <v>26</v>
      </c>
      <c r="Q16" s="14" t="s">
        <v>25</v>
      </c>
      <c r="R16" s="14">
        <v>1</v>
      </c>
      <c r="S16" s="12" t="s">
        <v>31</v>
      </c>
    </row>
    <row r="17" spans="1:19" s="11" customFormat="1" ht="207.6" customHeight="1" x14ac:dyDescent="0.25">
      <c r="A17" s="13">
        <v>12</v>
      </c>
      <c r="B17" s="14" t="s">
        <v>17</v>
      </c>
      <c r="C17" s="14" t="s">
        <v>21</v>
      </c>
      <c r="D17" s="14" t="s">
        <v>62</v>
      </c>
      <c r="E17" s="15">
        <v>44942</v>
      </c>
      <c r="F17" s="16">
        <v>0.5625</v>
      </c>
      <c r="G17" s="19">
        <f t="shared" si="1"/>
        <v>44942</v>
      </c>
      <c r="H17" s="16">
        <v>0.70833333333333337</v>
      </c>
      <c r="I17" s="14" t="s">
        <v>22</v>
      </c>
      <c r="J17" s="14" t="s">
        <v>60</v>
      </c>
      <c r="K17" s="17" t="s">
        <v>23</v>
      </c>
      <c r="L17" s="14" t="s">
        <v>24</v>
      </c>
      <c r="M17" s="14">
        <v>41</v>
      </c>
      <c r="N17" s="14">
        <f t="shared" si="0"/>
        <v>8.2000000000000003E-2</v>
      </c>
      <c r="O17" s="14" t="s">
        <v>18</v>
      </c>
      <c r="P17" s="14" t="s">
        <v>26</v>
      </c>
      <c r="Q17" s="14" t="s">
        <v>25</v>
      </c>
      <c r="R17" s="14">
        <v>1</v>
      </c>
      <c r="S17" s="12" t="s">
        <v>32</v>
      </c>
    </row>
    <row r="18" spans="1:19" s="11" customFormat="1" ht="409.15" customHeight="1" x14ac:dyDescent="0.25">
      <c r="A18" s="13">
        <v>13</v>
      </c>
      <c r="B18" s="14" t="s">
        <v>17</v>
      </c>
      <c r="C18" s="14" t="s">
        <v>21</v>
      </c>
      <c r="D18" s="14" t="s">
        <v>65</v>
      </c>
      <c r="E18" s="15">
        <v>45308</v>
      </c>
      <c r="F18" s="16">
        <v>0.35416666666666669</v>
      </c>
      <c r="G18" s="19">
        <f>E18</f>
        <v>45308</v>
      </c>
      <c r="H18" s="16">
        <v>0.5</v>
      </c>
      <c r="I18" s="14" t="s">
        <v>22</v>
      </c>
      <c r="J18" s="14" t="s">
        <v>63</v>
      </c>
      <c r="K18" s="17" t="s">
        <v>23</v>
      </c>
      <c r="L18" s="14" t="s">
        <v>24</v>
      </c>
      <c r="M18" s="14">
        <v>32</v>
      </c>
      <c r="N18" s="14">
        <f t="shared" si="0"/>
        <v>6.4000000000000001E-2</v>
      </c>
      <c r="O18" s="14" t="s">
        <v>18</v>
      </c>
      <c r="P18" s="14" t="s">
        <v>26</v>
      </c>
      <c r="Q18" s="14" t="s">
        <v>25</v>
      </c>
      <c r="R18" s="14">
        <v>1</v>
      </c>
      <c r="S18" s="12" t="s">
        <v>32</v>
      </c>
    </row>
    <row r="19" spans="1:19" s="11" customFormat="1" ht="256.89999999999998" customHeight="1" x14ac:dyDescent="0.25">
      <c r="A19" s="13">
        <v>14</v>
      </c>
      <c r="B19" s="14" t="s">
        <v>17</v>
      </c>
      <c r="C19" s="14" t="s">
        <v>21</v>
      </c>
      <c r="D19" s="14" t="s">
        <v>66</v>
      </c>
      <c r="E19" s="15">
        <v>44943</v>
      </c>
      <c r="F19" s="16">
        <v>0.5625</v>
      </c>
      <c r="G19" s="19">
        <f t="shared" si="1"/>
        <v>44943</v>
      </c>
      <c r="H19" s="16">
        <v>0.70833333333333337</v>
      </c>
      <c r="I19" s="14" t="s">
        <v>22</v>
      </c>
      <c r="J19" s="14" t="s">
        <v>64</v>
      </c>
      <c r="K19" s="17" t="s">
        <v>23</v>
      </c>
      <c r="L19" s="14" t="s">
        <v>24</v>
      </c>
      <c r="M19" s="14">
        <v>231</v>
      </c>
      <c r="N19" s="14">
        <f t="shared" si="0"/>
        <v>0.46200000000000002</v>
      </c>
      <c r="O19" s="14" t="s">
        <v>18</v>
      </c>
      <c r="P19" s="14" t="s">
        <v>27</v>
      </c>
      <c r="Q19" s="14" t="s">
        <v>25</v>
      </c>
      <c r="R19" s="14">
        <v>1</v>
      </c>
      <c r="S19" s="12" t="s">
        <v>31</v>
      </c>
    </row>
    <row r="20" spans="1:19" s="11" customFormat="1" ht="88.9" customHeight="1" x14ac:dyDescent="0.25">
      <c r="A20" s="13">
        <v>15</v>
      </c>
      <c r="B20" s="14" t="s">
        <v>17</v>
      </c>
      <c r="C20" s="14" t="s">
        <v>21</v>
      </c>
      <c r="D20" s="20" t="s">
        <v>69</v>
      </c>
      <c r="E20" s="15">
        <v>45313</v>
      </c>
      <c r="F20" s="16">
        <v>0.35416666666666669</v>
      </c>
      <c r="G20" s="19">
        <f t="shared" si="1"/>
        <v>45313</v>
      </c>
      <c r="H20" s="16">
        <v>0.5</v>
      </c>
      <c r="I20" s="14" t="s">
        <v>22</v>
      </c>
      <c r="J20" s="14" t="s">
        <v>67</v>
      </c>
      <c r="K20" s="17" t="s">
        <v>68</v>
      </c>
      <c r="L20" s="14" t="s">
        <v>24</v>
      </c>
      <c r="M20" s="14">
        <v>19</v>
      </c>
      <c r="N20" s="14">
        <f t="shared" si="0"/>
        <v>3.7999999999999999E-2</v>
      </c>
      <c r="O20" s="14" t="s">
        <v>18</v>
      </c>
      <c r="P20" s="14" t="s">
        <v>26</v>
      </c>
      <c r="Q20" s="14" t="s">
        <v>25</v>
      </c>
      <c r="R20" s="14">
        <v>1</v>
      </c>
      <c r="S20" s="12" t="s">
        <v>32</v>
      </c>
    </row>
    <row r="21" spans="1:19" ht="85.9" customHeight="1" x14ac:dyDescent="0.25">
      <c r="A21" s="13">
        <v>16</v>
      </c>
      <c r="B21" s="14" t="s">
        <v>17</v>
      </c>
      <c r="C21" s="14" t="s">
        <v>21</v>
      </c>
      <c r="D21" s="14" t="s">
        <v>71</v>
      </c>
      <c r="E21" s="15">
        <v>45313</v>
      </c>
      <c r="F21" s="16">
        <v>0.5625</v>
      </c>
      <c r="G21" s="19">
        <f t="shared" si="1"/>
        <v>45313</v>
      </c>
      <c r="H21" s="16">
        <v>0.70833333333333337</v>
      </c>
      <c r="I21" s="14" t="s">
        <v>22</v>
      </c>
      <c r="J21" s="14" t="s">
        <v>67</v>
      </c>
      <c r="K21" s="17" t="s">
        <v>70</v>
      </c>
      <c r="L21" s="14" t="s">
        <v>24</v>
      </c>
      <c r="M21" s="14">
        <v>32</v>
      </c>
      <c r="N21" s="14">
        <f t="shared" si="0"/>
        <v>6.4000000000000001E-2</v>
      </c>
      <c r="O21" s="14" t="s">
        <v>18</v>
      </c>
      <c r="P21" s="14" t="s">
        <v>26</v>
      </c>
      <c r="Q21" s="14" t="s">
        <v>25</v>
      </c>
      <c r="R21" s="14">
        <v>1</v>
      </c>
      <c r="S21" s="12" t="s">
        <v>32</v>
      </c>
    </row>
    <row r="22" spans="1:19" ht="126.6" customHeight="1" x14ac:dyDescent="0.25">
      <c r="A22" s="13">
        <v>17</v>
      </c>
      <c r="B22" s="14" t="s">
        <v>17</v>
      </c>
      <c r="C22" s="14" t="s">
        <v>21</v>
      </c>
      <c r="D22" s="14" t="s">
        <v>74</v>
      </c>
      <c r="E22" s="15">
        <v>44948</v>
      </c>
      <c r="F22" s="16">
        <v>0.5625</v>
      </c>
      <c r="G22" s="15">
        <v>44971</v>
      </c>
      <c r="H22" s="16">
        <v>0.5</v>
      </c>
      <c r="I22" s="14" t="s">
        <v>22</v>
      </c>
      <c r="J22" s="14" t="s">
        <v>67</v>
      </c>
      <c r="K22" s="17" t="s">
        <v>72</v>
      </c>
      <c r="L22" s="14" t="s">
        <v>24</v>
      </c>
      <c r="M22" s="14">
        <v>85</v>
      </c>
      <c r="N22" s="14">
        <f t="shared" si="0"/>
        <v>0.17</v>
      </c>
      <c r="O22" s="14" t="s">
        <v>18</v>
      </c>
      <c r="P22" s="14" t="s">
        <v>26</v>
      </c>
      <c r="Q22" s="14" t="s">
        <v>25</v>
      </c>
      <c r="R22" s="14">
        <v>1</v>
      </c>
      <c r="S22" s="12" t="s">
        <v>32</v>
      </c>
    </row>
    <row r="23" spans="1:19" ht="88.9" customHeight="1" x14ac:dyDescent="0.25">
      <c r="A23" s="13">
        <v>18</v>
      </c>
      <c r="B23" s="14" t="s">
        <v>17</v>
      </c>
      <c r="C23" s="14" t="s">
        <v>21</v>
      </c>
      <c r="D23" s="14" t="s">
        <v>75</v>
      </c>
      <c r="E23" s="15">
        <v>45313</v>
      </c>
      <c r="F23" s="16">
        <v>0.35416666666666669</v>
      </c>
      <c r="G23" s="19">
        <f t="shared" ref="G23:G24" si="2">E23</f>
        <v>45313</v>
      </c>
      <c r="H23" s="16">
        <v>0.70833333333333337</v>
      </c>
      <c r="I23" s="14" t="s">
        <v>22</v>
      </c>
      <c r="J23" s="14" t="s">
        <v>67</v>
      </c>
      <c r="K23" s="17" t="s">
        <v>73</v>
      </c>
      <c r="L23" s="14" t="s">
        <v>24</v>
      </c>
      <c r="M23" s="14">
        <v>48</v>
      </c>
      <c r="N23" s="14">
        <f t="shared" si="0"/>
        <v>9.6000000000000002E-2</v>
      </c>
      <c r="O23" s="14" t="s">
        <v>18</v>
      </c>
      <c r="P23" s="14" t="s">
        <v>26</v>
      </c>
      <c r="Q23" s="14" t="s">
        <v>25</v>
      </c>
      <c r="R23" s="14">
        <v>1</v>
      </c>
      <c r="S23" s="12" t="s">
        <v>32</v>
      </c>
    </row>
    <row r="24" spans="1:19" ht="107.25" customHeight="1" x14ac:dyDescent="0.25">
      <c r="A24" s="13">
        <v>19</v>
      </c>
      <c r="B24" s="14" t="s">
        <v>17</v>
      </c>
      <c r="C24" s="14" t="s">
        <v>21</v>
      </c>
      <c r="D24" s="14" t="s">
        <v>79</v>
      </c>
      <c r="E24" s="15">
        <v>45315</v>
      </c>
      <c r="F24" s="16">
        <v>0.35416666666666669</v>
      </c>
      <c r="G24" s="19">
        <f t="shared" si="2"/>
        <v>45315</v>
      </c>
      <c r="H24" s="16">
        <v>0.5</v>
      </c>
      <c r="I24" s="14" t="s">
        <v>22</v>
      </c>
      <c r="J24" s="14" t="s">
        <v>76</v>
      </c>
      <c r="K24" s="17" t="s">
        <v>77</v>
      </c>
      <c r="L24" s="14" t="s">
        <v>24</v>
      </c>
      <c r="M24" s="14">
        <v>24</v>
      </c>
      <c r="N24" s="14">
        <f t="shared" si="0"/>
        <v>4.8000000000000001E-2</v>
      </c>
      <c r="O24" s="14" t="s">
        <v>18</v>
      </c>
      <c r="P24" s="14" t="s">
        <v>26</v>
      </c>
      <c r="Q24" s="14" t="s">
        <v>25</v>
      </c>
      <c r="R24" s="14">
        <v>1</v>
      </c>
      <c r="S24" s="12" t="s">
        <v>32</v>
      </c>
    </row>
    <row r="25" spans="1:19" ht="121.15" customHeight="1" x14ac:dyDescent="0.25">
      <c r="A25" s="13">
        <v>20</v>
      </c>
      <c r="B25" s="14" t="s">
        <v>17</v>
      </c>
      <c r="C25" s="14" t="s">
        <v>21</v>
      </c>
      <c r="D25" s="14" t="s">
        <v>80</v>
      </c>
      <c r="E25" s="15">
        <v>45315</v>
      </c>
      <c r="F25" s="16">
        <v>0.5625</v>
      </c>
      <c r="G25" s="15">
        <v>45338</v>
      </c>
      <c r="H25" s="16">
        <v>0.70833333333333337</v>
      </c>
      <c r="I25" s="14" t="s">
        <v>22</v>
      </c>
      <c r="J25" s="14" t="s">
        <v>76</v>
      </c>
      <c r="K25" s="17" t="s">
        <v>78</v>
      </c>
      <c r="L25" s="14" t="s">
        <v>24</v>
      </c>
      <c r="M25" s="14">
        <v>51</v>
      </c>
      <c r="N25" s="14">
        <f t="shared" si="0"/>
        <v>0.10199999999999999</v>
      </c>
      <c r="O25" s="14" t="s">
        <v>18</v>
      </c>
      <c r="P25" s="14" t="s">
        <v>26</v>
      </c>
      <c r="Q25" s="14" t="s">
        <v>25</v>
      </c>
      <c r="R25" s="14">
        <v>1</v>
      </c>
      <c r="S25" s="12" t="s">
        <v>32</v>
      </c>
    </row>
    <row r="26" spans="1:19" ht="107.25" customHeight="1" x14ac:dyDescent="0.25">
      <c r="A26" s="13">
        <v>21</v>
      </c>
      <c r="B26" s="14" t="s">
        <v>17</v>
      </c>
      <c r="C26" s="14" t="s">
        <v>21</v>
      </c>
      <c r="D26" s="20" t="s">
        <v>83</v>
      </c>
      <c r="E26" s="15">
        <v>45316</v>
      </c>
      <c r="F26" s="16">
        <v>0.35416666666666669</v>
      </c>
      <c r="G26" s="19">
        <f t="shared" ref="G26" si="3">E26</f>
        <v>45316</v>
      </c>
      <c r="H26" s="16">
        <v>0.5</v>
      </c>
      <c r="I26" s="14" t="s">
        <v>22</v>
      </c>
      <c r="J26" s="14" t="s">
        <v>34</v>
      </c>
      <c r="K26" s="17" t="s">
        <v>81</v>
      </c>
      <c r="L26" s="14" t="s">
        <v>24</v>
      </c>
      <c r="M26" s="14">
        <v>59</v>
      </c>
      <c r="N26" s="14">
        <f t="shared" si="0"/>
        <v>0.11799999999999999</v>
      </c>
      <c r="O26" s="14" t="s">
        <v>18</v>
      </c>
      <c r="P26" s="14" t="s">
        <v>26</v>
      </c>
      <c r="Q26" s="14" t="s">
        <v>25</v>
      </c>
      <c r="R26" s="14">
        <v>1</v>
      </c>
      <c r="S26" s="12" t="s">
        <v>32</v>
      </c>
    </row>
    <row r="27" spans="1:19" ht="69" customHeight="1" x14ac:dyDescent="0.25">
      <c r="A27" s="13">
        <v>22</v>
      </c>
      <c r="B27" s="14" t="s">
        <v>17</v>
      </c>
      <c r="C27" s="14" t="s">
        <v>21</v>
      </c>
      <c r="D27" s="20" t="s">
        <v>84</v>
      </c>
      <c r="E27" s="15">
        <v>45316</v>
      </c>
      <c r="F27" s="16">
        <v>0.5625</v>
      </c>
      <c r="G27" s="19">
        <f>E27</f>
        <v>45316</v>
      </c>
      <c r="H27" s="16">
        <v>0.70833333333333337</v>
      </c>
      <c r="I27" s="14" t="s">
        <v>22</v>
      </c>
      <c r="J27" s="14" t="s">
        <v>34</v>
      </c>
      <c r="K27" s="17" t="s">
        <v>82</v>
      </c>
      <c r="L27" s="14" t="s">
        <v>24</v>
      </c>
      <c r="M27" s="14">
        <v>48</v>
      </c>
      <c r="N27" s="14">
        <f t="shared" si="0"/>
        <v>9.6000000000000002E-2</v>
      </c>
      <c r="O27" s="14" t="s">
        <v>18</v>
      </c>
      <c r="P27" s="14" t="s">
        <v>26</v>
      </c>
      <c r="Q27" s="14" t="s">
        <v>25</v>
      </c>
      <c r="R27" s="14">
        <v>1</v>
      </c>
      <c r="S27" s="12" t="s">
        <v>32</v>
      </c>
    </row>
    <row r="28" spans="1:19" ht="117.6" customHeight="1" x14ac:dyDescent="0.25">
      <c r="A28" s="14">
        <v>23</v>
      </c>
      <c r="B28" s="14" t="s">
        <v>17</v>
      </c>
      <c r="C28" s="14" t="s">
        <v>21</v>
      </c>
      <c r="D28" s="14" t="s">
        <v>87</v>
      </c>
      <c r="E28" s="15">
        <v>45317</v>
      </c>
      <c r="F28" s="16">
        <v>0.35416666666666669</v>
      </c>
      <c r="G28" s="15">
        <v>45317</v>
      </c>
      <c r="H28" s="16">
        <v>0.5</v>
      </c>
      <c r="I28" s="14" t="s">
        <v>22</v>
      </c>
      <c r="J28" s="14" t="s">
        <v>34</v>
      </c>
      <c r="K28" s="17" t="s">
        <v>85</v>
      </c>
      <c r="L28" s="14" t="s">
        <v>24</v>
      </c>
      <c r="M28" s="14">
        <v>57</v>
      </c>
      <c r="N28" s="14">
        <f t="shared" ref="N28:N29" si="4">(M28*2)/1000</f>
        <v>0.114</v>
      </c>
      <c r="O28" s="14" t="s">
        <v>18</v>
      </c>
      <c r="P28" s="14" t="s">
        <v>26</v>
      </c>
      <c r="Q28" s="14" t="s">
        <v>25</v>
      </c>
      <c r="R28" s="14">
        <v>1</v>
      </c>
      <c r="S28" s="12" t="s">
        <v>32</v>
      </c>
    </row>
    <row r="29" spans="1:19" ht="106.15" customHeight="1" x14ac:dyDescent="0.25">
      <c r="A29" s="13">
        <v>24</v>
      </c>
      <c r="B29" s="14" t="s">
        <v>17</v>
      </c>
      <c r="C29" s="14" t="s">
        <v>21</v>
      </c>
      <c r="D29" s="14" t="s">
        <v>88</v>
      </c>
      <c r="E29" s="15">
        <v>45317</v>
      </c>
      <c r="F29" s="16">
        <v>0.52083333333333337</v>
      </c>
      <c r="G29" s="19">
        <f t="shared" ref="G29" si="5">E29</f>
        <v>45317</v>
      </c>
      <c r="H29" s="16">
        <v>0.70833333333333337</v>
      </c>
      <c r="I29" s="14" t="s">
        <v>22</v>
      </c>
      <c r="J29" s="14" t="s">
        <v>34</v>
      </c>
      <c r="K29" s="17" t="s">
        <v>86</v>
      </c>
      <c r="L29" s="14" t="s">
        <v>24</v>
      </c>
      <c r="M29" s="14">
        <v>66</v>
      </c>
      <c r="N29" s="14">
        <f t="shared" si="4"/>
        <v>0.13200000000000001</v>
      </c>
      <c r="O29" s="14" t="s">
        <v>18</v>
      </c>
      <c r="P29" s="14" t="s">
        <v>26</v>
      </c>
      <c r="Q29" s="14" t="s">
        <v>25</v>
      </c>
      <c r="R29" s="14">
        <v>1</v>
      </c>
      <c r="S29" s="12" t="s">
        <v>32</v>
      </c>
    </row>
    <row r="30" spans="1:19" ht="181.15" customHeight="1" x14ac:dyDescent="0.25">
      <c r="A30" s="21">
        <v>25</v>
      </c>
      <c r="B30" s="14" t="s">
        <v>17</v>
      </c>
      <c r="C30" s="14" t="s">
        <v>21</v>
      </c>
      <c r="D30" s="18" t="s">
        <v>90</v>
      </c>
      <c r="E30" s="15">
        <v>45320</v>
      </c>
      <c r="F30" s="16">
        <v>0.35416666666666669</v>
      </c>
      <c r="G30" s="19">
        <f t="shared" ref="G30" si="6">E30</f>
        <v>45320</v>
      </c>
      <c r="H30" s="16">
        <v>0.5</v>
      </c>
      <c r="I30" s="14" t="s">
        <v>22</v>
      </c>
      <c r="J30" s="14" t="s">
        <v>91</v>
      </c>
      <c r="K30" s="17" t="s">
        <v>23</v>
      </c>
      <c r="L30" s="14" t="s">
        <v>24</v>
      </c>
      <c r="M30" s="14">
        <v>321</v>
      </c>
      <c r="N30" s="14">
        <f t="shared" ref="N30" si="7">(M30*2)/1000</f>
        <v>0.64200000000000002</v>
      </c>
      <c r="O30" s="14" t="s">
        <v>18</v>
      </c>
      <c r="P30" s="14" t="s">
        <v>26</v>
      </c>
      <c r="Q30" s="14" t="s">
        <v>25</v>
      </c>
      <c r="R30" s="14">
        <v>1</v>
      </c>
      <c r="S30" s="12" t="s">
        <v>89</v>
      </c>
    </row>
    <row r="31" spans="1:19" ht="153" x14ac:dyDescent="0.25">
      <c r="A31" s="13">
        <v>26</v>
      </c>
      <c r="B31" s="14" t="s">
        <v>17</v>
      </c>
      <c r="C31" s="14" t="s">
        <v>21</v>
      </c>
      <c r="D31" s="14" t="s">
        <v>93</v>
      </c>
      <c r="E31" s="15">
        <v>45320</v>
      </c>
      <c r="F31" s="16">
        <v>0.5625</v>
      </c>
      <c r="G31" s="19">
        <f t="shared" ref="G31:G33" si="8">E31</f>
        <v>45320</v>
      </c>
      <c r="H31" s="16">
        <v>0.70833333333333337</v>
      </c>
      <c r="I31" s="14" t="s">
        <v>22</v>
      </c>
      <c r="J31" s="14" t="s">
        <v>92</v>
      </c>
      <c r="K31" s="17" t="s">
        <v>23</v>
      </c>
      <c r="L31" s="14" t="s">
        <v>24</v>
      </c>
      <c r="M31" s="14">
        <v>6</v>
      </c>
      <c r="N31" s="14">
        <f t="shared" ref="N31:N33" si="9">(M31*2)/1000</f>
        <v>1.2E-2</v>
      </c>
      <c r="O31" s="14" t="s">
        <v>18</v>
      </c>
      <c r="P31" s="14" t="s">
        <v>26</v>
      </c>
      <c r="Q31" s="14" t="s">
        <v>25</v>
      </c>
      <c r="R31" s="14">
        <v>1</v>
      </c>
      <c r="S31" s="12" t="s">
        <v>89</v>
      </c>
    </row>
    <row r="32" spans="1:19" ht="107.25" customHeight="1" x14ac:dyDescent="0.25">
      <c r="A32" s="13">
        <v>27</v>
      </c>
      <c r="B32" s="14" t="s">
        <v>17</v>
      </c>
      <c r="C32" s="14" t="s">
        <v>21</v>
      </c>
      <c r="D32" s="14"/>
      <c r="E32" s="15">
        <v>45321</v>
      </c>
      <c r="F32" s="16">
        <v>0.35416666666666669</v>
      </c>
      <c r="G32" s="19">
        <f t="shared" si="8"/>
        <v>45321</v>
      </c>
      <c r="H32" s="16">
        <v>0.5</v>
      </c>
      <c r="I32" s="14" t="s">
        <v>22</v>
      </c>
      <c r="J32" s="14" t="s">
        <v>96</v>
      </c>
      <c r="K32" s="17" t="s">
        <v>94</v>
      </c>
      <c r="L32" s="14" t="s">
        <v>24</v>
      </c>
      <c r="M32" s="14">
        <f ca="1">-N32</f>
        <v>0</v>
      </c>
      <c r="N32" s="14">
        <f ca="1">(M32*2)/1000</f>
        <v>0</v>
      </c>
      <c r="O32" s="14" t="s">
        <v>18</v>
      </c>
      <c r="P32" s="14" t="s">
        <v>26</v>
      </c>
      <c r="Q32" s="14" t="s">
        <v>25</v>
      </c>
      <c r="R32" s="14">
        <v>1</v>
      </c>
      <c r="S32" s="12" t="s">
        <v>89</v>
      </c>
    </row>
    <row r="33" spans="1:19" ht="107.25" customHeight="1" x14ac:dyDescent="0.25">
      <c r="A33" s="13">
        <v>28</v>
      </c>
      <c r="B33" s="14" t="s">
        <v>17</v>
      </c>
      <c r="C33" s="14" t="s">
        <v>21</v>
      </c>
      <c r="D33" s="14"/>
      <c r="E33" s="15">
        <v>45321</v>
      </c>
      <c r="F33" s="16">
        <v>0.5625</v>
      </c>
      <c r="G33" s="19">
        <f t="shared" si="8"/>
        <v>45321</v>
      </c>
      <c r="H33" s="16">
        <v>0.5</v>
      </c>
      <c r="I33" s="14" t="s">
        <v>22</v>
      </c>
      <c r="J33" s="14" t="s">
        <v>95</v>
      </c>
      <c r="K33" s="17" t="s">
        <v>94</v>
      </c>
      <c r="L33" s="14" t="s">
        <v>24</v>
      </c>
      <c r="M33" s="14">
        <v>0</v>
      </c>
      <c r="N33" s="14">
        <f t="shared" si="9"/>
        <v>0</v>
      </c>
      <c r="O33" s="14" t="s">
        <v>18</v>
      </c>
      <c r="P33" s="14" t="s">
        <v>26</v>
      </c>
      <c r="Q33" s="14" t="s">
        <v>25</v>
      </c>
      <c r="R33" s="14">
        <v>1</v>
      </c>
      <c r="S33" s="12" t="s">
        <v>89</v>
      </c>
    </row>
    <row r="34" spans="1:19" ht="107.25" customHeight="1" x14ac:dyDescent="0.25">
      <c r="A34" s="13">
        <v>29</v>
      </c>
      <c r="B34" s="14" t="s">
        <v>17</v>
      </c>
      <c r="C34" s="14" t="s">
        <v>21</v>
      </c>
      <c r="D34" s="14" t="s">
        <v>99</v>
      </c>
      <c r="E34" s="15">
        <v>45322</v>
      </c>
      <c r="F34" s="16">
        <v>0.35416666666666669</v>
      </c>
      <c r="G34" s="19">
        <f t="shared" ref="G34" si="10">E34</f>
        <v>45322</v>
      </c>
      <c r="H34" s="16">
        <v>0.5</v>
      </c>
      <c r="I34" s="14" t="s">
        <v>22</v>
      </c>
      <c r="J34" s="14" t="s">
        <v>35</v>
      </c>
      <c r="K34" s="17" t="s">
        <v>28</v>
      </c>
      <c r="L34" s="14" t="s">
        <v>24</v>
      </c>
      <c r="M34" s="14">
        <v>58</v>
      </c>
      <c r="N34" s="14">
        <f t="shared" ref="N34" si="11">(M34*2)/1000</f>
        <v>0.11600000000000001</v>
      </c>
      <c r="O34" s="14" t="s">
        <v>18</v>
      </c>
      <c r="P34" s="14" t="s">
        <v>26</v>
      </c>
      <c r="Q34" s="14" t="s">
        <v>25</v>
      </c>
      <c r="R34" s="14">
        <v>1</v>
      </c>
      <c r="S34" s="12" t="s">
        <v>97</v>
      </c>
    </row>
    <row r="35" spans="1:19" ht="107.25" customHeight="1" x14ac:dyDescent="0.25">
      <c r="A35" s="13">
        <v>30</v>
      </c>
      <c r="B35" s="14" t="s">
        <v>17</v>
      </c>
      <c r="C35" s="14" t="s">
        <v>21</v>
      </c>
      <c r="D35" s="14" t="s">
        <v>100</v>
      </c>
      <c r="E35" s="15">
        <v>45322</v>
      </c>
      <c r="F35" s="16">
        <v>0.5625</v>
      </c>
      <c r="G35" s="19">
        <f t="shared" ref="G35" si="12">E35</f>
        <v>45322</v>
      </c>
      <c r="H35" s="16">
        <v>0.70833333333333337</v>
      </c>
      <c r="I35" s="14" t="s">
        <v>22</v>
      </c>
      <c r="J35" s="14" t="s">
        <v>98</v>
      </c>
      <c r="K35" s="17" t="s">
        <v>28</v>
      </c>
      <c r="L35" s="14" t="s">
        <v>24</v>
      </c>
      <c r="M35" s="14">
        <v>49</v>
      </c>
      <c r="N35" s="14">
        <f t="shared" ref="N35" si="13">(M35*2)/1000</f>
        <v>9.8000000000000004E-2</v>
      </c>
      <c r="O35" s="14" t="s">
        <v>18</v>
      </c>
      <c r="P35" s="14" t="s">
        <v>26</v>
      </c>
      <c r="Q35" s="14" t="s">
        <v>25</v>
      </c>
      <c r="R35" s="14">
        <v>1</v>
      </c>
      <c r="S35" s="12" t="s">
        <v>89</v>
      </c>
    </row>
    <row r="36" spans="1:19" x14ac:dyDescent="0.25">
      <c r="A36" s="5"/>
      <c r="B36" s="2"/>
      <c r="C36" s="2"/>
      <c r="D36" s="2"/>
      <c r="E36" s="6"/>
      <c r="F36" s="7"/>
      <c r="G36" s="8"/>
      <c r="H36" s="7"/>
      <c r="I36" s="2"/>
      <c r="J36" s="2"/>
      <c r="K36" s="9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5"/>
      <c r="B37" s="2"/>
      <c r="C37" s="2"/>
      <c r="D37" s="2"/>
      <c r="E37" s="6"/>
      <c r="F37" s="7"/>
      <c r="G37" s="8"/>
      <c r="H37" s="7"/>
      <c r="I37" s="2"/>
      <c r="J37" s="2"/>
      <c r="K37" s="9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5"/>
      <c r="B38" s="2"/>
      <c r="C38" s="2"/>
      <c r="D38" s="2"/>
      <c r="E38" s="6"/>
      <c r="F38" s="7"/>
      <c r="G38" s="8"/>
      <c r="H38" s="7"/>
      <c r="I38" s="2"/>
      <c r="J38" s="2"/>
      <c r="K38" s="9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5"/>
      <c r="B39" s="2"/>
      <c r="C39" s="2"/>
      <c r="D39" s="2"/>
      <c r="E39" s="6"/>
      <c r="F39" s="7"/>
      <c r="G39" s="8"/>
      <c r="H39" s="7"/>
      <c r="I39" s="2"/>
      <c r="J39" s="2"/>
      <c r="K39" s="9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5"/>
      <c r="B40" s="2"/>
      <c r="C40" s="2"/>
      <c r="D40" s="2"/>
      <c r="E40" s="6"/>
      <c r="F40" s="7"/>
      <c r="G40" s="8"/>
      <c r="H40" s="7"/>
      <c r="I40" s="2"/>
      <c r="J40" s="2"/>
      <c r="K40" s="9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5"/>
      <c r="B41" s="2"/>
      <c r="C41" s="2"/>
      <c r="D41" s="2"/>
      <c r="E41" s="6"/>
      <c r="F41" s="7"/>
      <c r="G41" s="8"/>
      <c r="H41" s="7"/>
      <c r="I41" s="2"/>
      <c r="J41" s="2"/>
      <c r="K41" s="9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5"/>
      <c r="B42" s="2"/>
      <c r="C42" s="2"/>
      <c r="D42" s="2"/>
      <c r="E42" s="6"/>
      <c r="F42" s="7"/>
      <c r="G42" s="8"/>
      <c r="H42" s="7"/>
      <c r="I42" s="2"/>
      <c r="J42" s="2"/>
      <c r="K42" s="9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5"/>
      <c r="B43" s="2"/>
      <c r="C43" s="2"/>
      <c r="D43" s="2"/>
      <c r="E43" s="6"/>
      <c r="F43" s="7"/>
      <c r="G43" s="8"/>
      <c r="H43" s="7"/>
      <c r="I43" s="2"/>
      <c r="J43" s="2"/>
      <c r="K43" s="9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5"/>
      <c r="B44" s="2"/>
      <c r="C44" s="2"/>
      <c r="D44" s="2"/>
      <c r="E44" s="6"/>
      <c r="F44" s="7"/>
      <c r="G44" s="8"/>
      <c r="H44" s="7"/>
      <c r="I44" s="2"/>
      <c r="J44" s="2"/>
      <c r="K44" s="9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5"/>
      <c r="B45" s="2"/>
      <c r="C45" s="2"/>
      <c r="D45" s="2"/>
      <c r="E45" s="6"/>
      <c r="F45" s="7"/>
      <c r="G45" s="8"/>
      <c r="H45" s="7"/>
      <c r="I45" s="2"/>
      <c r="J45" s="2"/>
      <c r="K45" s="9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5"/>
      <c r="B46" s="2"/>
      <c r="C46" s="2"/>
      <c r="D46" s="2"/>
      <c r="E46" s="6"/>
      <c r="F46" s="7"/>
      <c r="G46" s="8"/>
      <c r="H46" s="7"/>
      <c r="I46" s="2"/>
      <c r="J46" s="2"/>
      <c r="K46" s="9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5"/>
      <c r="B47" s="2"/>
      <c r="C47" s="2"/>
      <c r="D47" s="2"/>
      <c r="E47" s="6"/>
      <c r="F47" s="7"/>
      <c r="G47" s="8"/>
      <c r="H47" s="7"/>
      <c r="I47" s="2"/>
      <c r="J47" s="2"/>
      <c r="K47" s="9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5"/>
      <c r="B48" s="2"/>
      <c r="C48" s="2"/>
      <c r="D48" s="2"/>
      <c r="E48" s="6"/>
      <c r="F48" s="7"/>
      <c r="G48" s="8"/>
      <c r="H48" s="7"/>
      <c r="I48" s="2"/>
      <c r="J48" s="2"/>
      <c r="K48" s="9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5"/>
      <c r="B49" s="2"/>
      <c r="C49" s="2"/>
      <c r="D49" s="2"/>
      <c r="E49" s="6"/>
      <c r="F49" s="7"/>
      <c r="G49" s="8"/>
      <c r="H49" s="7"/>
      <c r="I49" s="2"/>
      <c r="J49" s="2"/>
      <c r="K49" s="9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D50" s="2"/>
      <c r="K50" s="9"/>
    </row>
  </sheetData>
  <mergeCells count="19">
    <mergeCell ref="S3:S4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</mergeCells>
  <pageMargins left="0.7" right="0.7" top="0.75" bottom="0.75" header="0.3" footer="0.3"/>
  <pageSetup paperSize="9" scale="42" fitToHeight="0" orientation="landscape" r:id="rId1"/>
  <rowBreaks count="1" manualBreakCount="1">
    <brk id="1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2023-12-29T07:42:44Z</dcterms:modified>
</cp:coreProperties>
</file>