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Сайт 12.08.2024 г\"/>
    </mc:Choice>
  </mc:AlternateContent>
  <bookViews>
    <workbookView xWindow="0" yWindow="0" windowWidth="28800" windowHeight="13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6" i="1"/>
  <c r="F35" i="1"/>
  <c r="D40" i="1"/>
  <c r="D39" i="1"/>
  <c r="D36" i="1"/>
  <c r="D35" i="1"/>
  <c r="F32" i="1"/>
  <c r="F31" i="1"/>
  <c r="D32" i="1"/>
  <c r="D31" i="1"/>
  <c r="E4" i="1"/>
  <c r="F6" i="1" s="1"/>
  <c r="C4" i="1"/>
  <c r="D6" i="1" s="1"/>
  <c r="I30" i="1"/>
  <c r="H30" i="1"/>
  <c r="E22" i="1"/>
  <c r="F26" i="1" s="1"/>
  <c r="C22" i="1"/>
  <c r="D27" i="1" s="1"/>
  <c r="E19" i="1"/>
  <c r="F20" i="1" s="1"/>
  <c r="C19" i="1"/>
  <c r="D21" i="1" s="1"/>
  <c r="E7" i="1"/>
  <c r="F12" i="1" s="1"/>
  <c r="C7" i="1"/>
  <c r="D12" i="1" s="1"/>
  <c r="F5" i="1" l="1"/>
  <c r="F21" i="1"/>
  <c r="F25" i="1"/>
  <c r="F23" i="1"/>
  <c r="F27" i="1"/>
  <c r="F9" i="1"/>
  <c r="F11" i="1"/>
  <c r="D8" i="1"/>
  <c r="D9" i="1"/>
  <c r="D11" i="1"/>
  <c r="D20" i="1"/>
  <c r="D24" i="1"/>
  <c r="D26" i="1"/>
  <c r="D5" i="1"/>
  <c r="D10" i="1"/>
  <c r="D23" i="1"/>
  <c r="D25" i="1"/>
  <c r="F8" i="1"/>
  <c r="F10" i="1"/>
  <c r="F24" i="1"/>
  <c r="E14" i="1"/>
  <c r="C14" i="1"/>
  <c r="D19" i="1" s="1"/>
  <c r="E3" i="1"/>
  <c r="C3" i="1"/>
  <c r="F34" i="1" l="1"/>
  <c r="F13" i="1"/>
  <c r="F7" i="1"/>
  <c r="F38" i="1"/>
  <c r="F30" i="1"/>
  <c r="F28" i="1"/>
  <c r="F18" i="1"/>
  <c r="F16" i="1"/>
  <c r="F14" i="1"/>
  <c r="F19" i="1"/>
  <c r="F17" i="1"/>
  <c r="F15" i="1"/>
  <c r="F22" i="1"/>
  <c r="D34" i="1"/>
  <c r="D30" i="1"/>
  <c r="D13" i="1"/>
  <c r="D38" i="1"/>
  <c r="D17" i="1"/>
  <c r="D14" i="1"/>
  <c r="D15" i="1"/>
  <c r="D28" i="1"/>
  <c r="D18" i="1"/>
  <c r="D16" i="1"/>
  <c r="F4" i="1"/>
  <c r="D22" i="1"/>
  <c r="D7" i="1"/>
  <c r="D4" i="1"/>
</calcChain>
</file>

<file path=xl/sharedStrings.xml><?xml version="1.0" encoding="utf-8"?>
<sst xmlns="http://schemas.openxmlformats.org/spreadsheetml/2006/main" count="99" uniqueCount="84">
  <si>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</si>
  <si>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</si>
  <si>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</si>
  <si>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</si>
  <si>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1.1.</t>
  </si>
  <si>
    <t>из МФЦ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</si>
  <si>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</si>
  <si>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</si>
  <si>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</si>
  <si>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</si>
  <si>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</si>
  <si>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</si>
  <si>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</si>
  <si>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</si>
  <si>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</si>
  <si>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</si>
  <si>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</si>
  <si>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</si>
  <si>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</si>
  <si>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</si>
  <si>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</si>
  <si>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</si>
  <si>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</si>
  <si>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</si>
  <si>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</si>
  <si>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</si>
  <si>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</si>
  <si>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</si>
  <si>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</si>
  <si>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</si>
  <si>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</si>
  <si>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</si>
  <si>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</si>
  <si>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</si>
  <si>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</si>
  <si>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</si>
  <si>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</si>
  <si>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</si>
  <si>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</si>
  <si>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</si>
  <si>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</si>
  <si>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</si>
  <si>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</si>
  <si>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2.6.4.</t>
  </si>
  <si>
    <t>с использованием ЕИАС (гражданам)</t>
  </si>
  <si>
    <t>2.7.</t>
  </si>
  <si>
    <t xml:space="preserve">Данные за отчетный период </t>
  </si>
  <si>
    <t>Данные с начала года</t>
  </si>
  <si>
    <t>кол-во</t>
  </si>
  <si>
    <t>%</t>
  </si>
  <si>
    <t>Информация по видам запросов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</si>
  <si>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</si>
  <si>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</si>
  <si>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</si>
  <si>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</si>
  <si>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</si>
  <si>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</si>
  <si>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</si>
  <si>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</si>
  <si>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</si>
  <si>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</si>
  <si>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</si>
  <si>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</si>
  <si>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</si>
  <si>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</si>
  <si>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</si>
  <si>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</si>
  <si>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</si>
  <si>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</si>
  <si>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</si>
  <si>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Графа 1=1.1+1.2+1.3</t>
  </si>
  <si>
    <t>Графа 1.1.=1.1.1+1.1.2</t>
  </si>
  <si>
    <t>Графа 2= 2.5+2.6+2.7</t>
  </si>
  <si>
    <t>Графа 2.5=2.5.1+2.5.2</t>
  </si>
  <si>
    <t>Графа 2=3+4+5</t>
  </si>
  <si>
    <t>ГИС ЕЦП</t>
  </si>
  <si>
    <t>1.2.5.</t>
  </si>
  <si>
    <t>2.6.5.</t>
  </si>
  <si>
    <t>Графа 1.2=1.2.1+1.2.2+1.2.3+1.2.4+1.2.5</t>
  </si>
  <si>
    <t>Графа 2.6 =2.6.1.+2.6.2+2.6.3+2.6.4+2.6.5</t>
  </si>
  <si>
    <t>с использованием электронной формы обращения с сайта</t>
  </si>
  <si>
    <t>Х</t>
  </si>
  <si>
    <t>223</t>
  </si>
  <si>
    <t>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</si>
</sst>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14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16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vertical="top" wrapText="1"/>
    </xf>
    <xf numFmtId="49" fontId="2" fillId="2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wrapText="1"/>
    </xf>
    <xf numFmtId="0" fontId="2" fillId="2" borderId="3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164" fontId="2" fillId="0" borderId="3" xfId="0" applyNumberFormat="1" applyFont="1" applyBorder="1" applyAlignment="1">
      <alignment wrapText="1"/>
    </xf>
    <xf numFmtId="164" fontId="2" fillId="2" borderId="3" xfId="0" applyNumberFormat="1" applyFont="1" applyFill="1" applyBorder="1" applyAlignment="1">
      <alignment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E27" sqref="E27"/>
    </sheetView>
  </sheetViews>
  <sheetFormatPr defaultRowHeight="15" x14ac:dyDescent="0.25"/>
  <cols>
    <col min="1" max="1" width="6.85546875" bestFit="1" customWidth="1"/>
    <col min="2" max="2" width="42" customWidth="1"/>
    <col min="3" max="6" width="11.7109375" customWidth="1"/>
  </cols>
  <sheetData>
    <row r="1" spans="1:11" ht="30" customHeight="1" x14ac:dyDescent="0.25">
      <c r="A1" s="25" t="s">
        <v>0</v>
      </c>
      <c r="B1" s="25" t="s">
        <v>1</v>
      </c>
      <c r="C1" s="27" t="s">
        <v>46</v>
      </c>
      <c r="D1" s="28"/>
      <c r="E1" s="27" t="s">
        <v>47</v>
      </c>
      <c r="F1" s="28"/>
    </row>
    <row r="2" spans="1:11" x14ac:dyDescent="0.25">
      <c r="A2" s="26"/>
      <c r="B2" s="26"/>
      <c r="C2" s="3" t="s">
        <v>48</v>
      </c>
      <c r="D2" s="3" t="s">
        <v>49</v>
      </c>
      <c r="E2" s="3" t="s">
        <v>48</v>
      </c>
      <c r="F2" s="3" t="s">
        <v>49</v>
      </c>
    </row>
    <row r="3" spans="1:11" x14ac:dyDescent="0.25">
      <c r="A3" s="1" t="s">
        <v>2</v>
      </c>
      <c r="B3" s="1" t="s">
        <v>3</v>
      </c>
      <c r="C3" s="14">
        <f>C4+C7+C13</f>
        <v>507</v>
      </c>
      <c r="D3" s="20" t="s">
        <v>81</v>
      </c>
      <c r="E3" s="14">
        <f>E4+E7+E13</f>
        <v>1202</v>
      </c>
      <c r="F3" s="20" t="s">
        <v>81</v>
      </c>
      <c r="H3" s="8" t="s">
        <v>70</v>
      </c>
      <c r="I3" s="8"/>
      <c r="J3" s="8"/>
      <c r="K3" s="8"/>
    </row>
    <row r="4" spans="1:11" x14ac:dyDescent="0.25">
      <c r="A4" s="2" t="s">
        <v>4</v>
      </c>
      <c r="B4" s="2" t="s">
        <v>5</v>
      </c>
      <c r="C4" s="15">
        <f>C5+C6</f>
        <v>3</v>
      </c>
      <c r="D4" s="18">
        <f>C4/C3</f>
        <v>5.9171597633136093E-3</v>
      </c>
      <c r="E4" s="15">
        <f>E5+E6</f>
        <v>11</v>
      </c>
      <c r="F4" s="18">
        <f>E4/E3</f>
        <v>9.1514143094841936E-3</v>
      </c>
      <c r="H4" t="s">
        <v>71</v>
      </c>
    </row>
    <row r="5" spans="1:11" x14ac:dyDescent="0.25">
      <c r="A5" s="9" t="s">
        <v>6</v>
      </c>
      <c r="B5" s="10" t="s">
        <v>7</v>
      </c>
      <c r="C5" s="16">
        <v>0</v>
      </c>
      <c r="D5" s="18">
        <f t="shared" ref="D5:F15" si="0">C5/C4</f>
        <v>0</v>
      </c>
      <c r="E5" s="16">
        <v>0</v>
      </c>
      <c r="F5" s="18">
        <f t="shared" si="0"/>
        <v>0</v>
      </c>
    </row>
    <row r="6" spans="1:11" x14ac:dyDescent="0.25">
      <c r="A6" s="10" t="s">
        <v>8</v>
      </c>
      <c r="B6" s="10" t="s">
        <v>9</v>
      </c>
      <c r="C6" s="16">
        <v>3</v>
      </c>
      <c r="D6" s="18">
        <f>C6/C4</f>
        <v>1</v>
      </c>
      <c r="E6" s="16">
        <v>11</v>
      </c>
      <c r="F6" s="18">
        <f>E6/E4</f>
        <v>1</v>
      </c>
    </row>
    <row r="7" spans="1:11" x14ac:dyDescent="0.25">
      <c r="A7" s="10" t="s">
        <v>10</v>
      </c>
      <c r="B7" s="10" t="s">
        <v>11</v>
      </c>
      <c r="C7" s="13">
        <f>C8+C9+C10+C11+C12</f>
        <v>463</v>
      </c>
      <c r="D7" s="18">
        <f>C7/C3</f>
        <v>0.91321499013806706</v>
      </c>
      <c r="E7" s="13">
        <f>E8+E9+E10+E11+E12</f>
        <v>1065</v>
      </c>
      <c r="F7" s="18">
        <f>E7/E3</f>
        <v>0.8860232945091514</v>
      </c>
      <c r="H7" t="s">
        <v>78</v>
      </c>
    </row>
    <row r="8" spans="1:11" x14ac:dyDescent="0.25">
      <c r="A8" s="10" t="s">
        <v>12</v>
      </c>
      <c r="B8" s="10" t="s">
        <v>13</v>
      </c>
      <c r="C8" s="13" t="s">
        <v>82</v>
      </c>
      <c r="D8" s="18">
        <f t="shared" si="0"/>
        <v>0.4816414686825054</v>
      </c>
      <c r="E8" s="16">
        <v>800</v>
      </c>
      <c r="F8" s="18">
        <f t="shared" si="0"/>
        <v>0.75117370892018775</v>
      </c>
    </row>
    <row r="9" spans="1:11" x14ac:dyDescent="0.25">
      <c r="A9" s="10" t="s">
        <v>14</v>
      </c>
      <c r="B9" s="10" t="s">
        <v>15</v>
      </c>
      <c r="C9" s="16">
        <v>20</v>
      </c>
      <c r="D9" s="18">
        <f>C9/C7</f>
        <v>4.3196544276457881E-2</v>
      </c>
      <c r="E9" s="16">
        <v>45</v>
      </c>
      <c r="F9" s="18">
        <f>E9/E7</f>
        <v>4.2253521126760563E-2</v>
      </c>
    </row>
    <row r="10" spans="1:11" x14ac:dyDescent="0.25">
      <c r="A10" s="10" t="s">
        <v>16</v>
      </c>
      <c r="B10" s="10" t="s">
        <v>17</v>
      </c>
      <c r="C10" s="16">
        <v>0</v>
      </c>
      <c r="D10" s="18">
        <f>C10/C7</f>
        <v>0</v>
      </c>
      <c r="E10" s="16">
        <v>0</v>
      </c>
      <c r="F10" s="18">
        <f>E10/E7</f>
        <v>0</v>
      </c>
    </row>
    <row r="11" spans="1:11" x14ac:dyDescent="0.25">
      <c r="A11" s="10" t="s">
        <v>18</v>
      </c>
      <c r="B11" s="10" t="s">
        <v>19</v>
      </c>
      <c r="C11" s="16">
        <v>1</v>
      </c>
      <c r="D11" s="18">
        <f>C11/C7</f>
        <v>2.1598272138228943E-3</v>
      </c>
      <c r="E11" s="16">
        <v>1</v>
      </c>
      <c r="F11" s="18">
        <f>E11/E7</f>
        <v>9.3896713615023472E-4</v>
      </c>
    </row>
    <row r="12" spans="1:11" x14ac:dyDescent="0.25">
      <c r="A12" s="32" t="s">
        <v>76</v>
      </c>
      <c r="B12" s="32" t="s">
        <v>75</v>
      </c>
      <c r="C12" s="13" t="s">
        <v>83</v>
      </c>
      <c r="D12" s="19">
        <f>C12/C7</f>
        <v>0.47300215982721383</v>
      </c>
      <c r="E12" s="13" t="s">
        <v>83</v>
      </c>
      <c r="F12" s="18">
        <f>E12/E7</f>
        <v>0.20563380281690141</v>
      </c>
    </row>
    <row r="13" spans="1:11" x14ac:dyDescent="0.25">
      <c r="A13" s="10" t="s">
        <v>20</v>
      </c>
      <c r="B13" s="10" t="s">
        <v>9</v>
      </c>
      <c r="C13" s="16">
        <v>41</v>
      </c>
      <c r="D13" s="18">
        <f>C13/C3</f>
        <v>8.0867850098619326E-2</v>
      </c>
      <c r="E13" s="16">
        <v>126</v>
      </c>
      <c r="F13" s="18">
        <f>E13/E3</f>
        <v>0.1048252911813644</v>
      </c>
    </row>
    <row r="14" spans="1:11" x14ac:dyDescent="0.25">
      <c r="A14" s="10" t="s">
        <v>21</v>
      </c>
      <c r="B14" s="10" t="s">
        <v>22</v>
      </c>
      <c r="C14" s="16">
        <f>C19+C22+C28</f>
        <v>507</v>
      </c>
      <c r="D14" s="18">
        <f>C14/C3</f>
        <v>1</v>
      </c>
      <c r="E14" s="13">
        <f>E19+E22+E28</f>
        <v>1202</v>
      </c>
      <c r="F14" s="18">
        <f>E14/E3</f>
        <v>1</v>
      </c>
      <c r="H14" t="s">
        <v>72</v>
      </c>
    </row>
    <row r="15" spans="1:11" ht="30" x14ac:dyDescent="0.25">
      <c r="A15" s="11" t="s">
        <v>23</v>
      </c>
      <c r="B15" s="10" t="s">
        <v>24</v>
      </c>
      <c r="C15" s="16">
        <v>507</v>
      </c>
      <c r="D15" s="18">
        <f t="shared" si="0"/>
        <v>1</v>
      </c>
      <c r="E15" s="16">
        <v>1202</v>
      </c>
      <c r="F15" s="18">
        <f t="shared" si="0"/>
        <v>1</v>
      </c>
    </row>
    <row r="16" spans="1:11" ht="30" x14ac:dyDescent="0.25">
      <c r="A16" s="10" t="s">
        <v>25</v>
      </c>
      <c r="B16" s="10" t="s">
        <v>26</v>
      </c>
      <c r="C16" s="16">
        <v>429</v>
      </c>
      <c r="D16" s="18">
        <f>C16/C14</f>
        <v>0.84615384615384615</v>
      </c>
      <c r="E16" s="16">
        <v>1063</v>
      </c>
      <c r="F16" s="18">
        <f>E16/E14</f>
        <v>0.8843594009983361</v>
      </c>
    </row>
    <row r="17" spans="1:9" x14ac:dyDescent="0.25">
      <c r="A17" s="10" t="s">
        <v>27</v>
      </c>
      <c r="B17" s="10" t="s">
        <v>28</v>
      </c>
      <c r="C17" s="16">
        <v>6</v>
      </c>
      <c r="D17" s="18">
        <f>C17/C14</f>
        <v>1.1834319526627219E-2</v>
      </c>
      <c r="E17" s="16">
        <v>23</v>
      </c>
      <c r="F17" s="18">
        <f>E17/E14</f>
        <v>1.913477537437604E-2</v>
      </c>
    </row>
    <row r="18" spans="1:9" ht="30" x14ac:dyDescent="0.25">
      <c r="A18" s="10" t="s">
        <v>29</v>
      </c>
      <c r="B18" s="10" t="s">
        <v>30</v>
      </c>
      <c r="C18" s="16">
        <v>72</v>
      </c>
      <c r="D18" s="18">
        <f>C18/C14</f>
        <v>0.14201183431952663</v>
      </c>
      <c r="E18" s="16">
        <v>116</v>
      </c>
      <c r="F18" s="18">
        <f>E18/E14</f>
        <v>9.6505823627287851E-2</v>
      </c>
    </row>
    <row r="19" spans="1:9" ht="30" x14ac:dyDescent="0.25">
      <c r="A19" s="10" t="s">
        <v>31</v>
      </c>
      <c r="B19" s="10" t="s">
        <v>32</v>
      </c>
      <c r="C19" s="16">
        <f>C20+C21</f>
        <v>3</v>
      </c>
      <c r="D19" s="18">
        <f>C19/C14</f>
        <v>5.9171597633136093E-3</v>
      </c>
      <c r="E19" s="16">
        <f>E20+E21</f>
        <v>11</v>
      </c>
      <c r="F19" s="18">
        <f>E19/E14</f>
        <v>9.1514143094841936E-3</v>
      </c>
      <c r="H19" t="s">
        <v>73</v>
      </c>
    </row>
    <row r="20" spans="1:9" x14ac:dyDescent="0.25">
      <c r="A20" s="9" t="s">
        <v>33</v>
      </c>
      <c r="B20" s="10" t="s">
        <v>34</v>
      </c>
      <c r="C20" s="16">
        <v>0</v>
      </c>
      <c r="D20" s="18">
        <f>C20/C19</f>
        <v>0</v>
      </c>
      <c r="E20" s="16">
        <v>0</v>
      </c>
      <c r="F20" s="18">
        <f>E20/E19</f>
        <v>0</v>
      </c>
    </row>
    <row r="21" spans="1:9" x14ac:dyDescent="0.25">
      <c r="A21" s="10" t="s">
        <v>35</v>
      </c>
      <c r="B21" s="10" t="s">
        <v>9</v>
      </c>
      <c r="C21" s="16">
        <v>3</v>
      </c>
      <c r="D21" s="18">
        <f>C21/C19</f>
        <v>1</v>
      </c>
      <c r="E21" s="16">
        <v>11</v>
      </c>
      <c r="F21" s="18">
        <f>E21/E19</f>
        <v>1</v>
      </c>
    </row>
    <row r="22" spans="1:9" ht="30" x14ac:dyDescent="0.25">
      <c r="A22" s="10" t="s">
        <v>36</v>
      </c>
      <c r="B22" s="10" t="s">
        <v>37</v>
      </c>
      <c r="C22" s="13">
        <f>C23+C24+C25+C26+C27</f>
        <v>463</v>
      </c>
      <c r="D22" s="18">
        <f>C22/C14</f>
        <v>0.91321499013806706</v>
      </c>
      <c r="E22" s="13">
        <f>E23+E24+E25+E26+E27</f>
        <v>1065</v>
      </c>
      <c r="F22" s="18">
        <f>E22/E14</f>
        <v>0.8860232945091514</v>
      </c>
      <c r="H22" t="s">
        <v>79</v>
      </c>
    </row>
    <row r="23" spans="1:9" x14ac:dyDescent="0.25">
      <c r="A23" s="10" t="s">
        <v>38</v>
      </c>
      <c r="B23" s="10" t="s">
        <v>39</v>
      </c>
      <c r="C23" s="16">
        <v>223</v>
      </c>
      <c r="D23" s="18">
        <f>C23/C22</f>
        <v>0.4816414686825054</v>
      </c>
      <c r="E23" s="16">
        <v>800</v>
      </c>
      <c r="F23" s="18">
        <f>E23/E22</f>
        <v>0.75117370892018775</v>
      </c>
    </row>
    <row r="24" spans="1:9" x14ac:dyDescent="0.25">
      <c r="A24" s="10" t="s">
        <v>40</v>
      </c>
      <c r="B24" s="10" t="s">
        <v>41</v>
      </c>
      <c r="C24" s="16">
        <v>20</v>
      </c>
      <c r="D24" s="18">
        <f>C24/C22</f>
        <v>4.3196544276457881E-2</v>
      </c>
      <c r="E24" s="16">
        <v>45</v>
      </c>
      <c r="F24" s="18">
        <f>E24/E22</f>
        <v>4.2253521126760563E-2</v>
      </c>
    </row>
    <row r="25" spans="1:9" ht="30" x14ac:dyDescent="0.25">
      <c r="A25" s="10" t="s">
        <v>42</v>
      </c>
      <c r="B25" s="10" t="s">
        <v>80</v>
      </c>
      <c r="C25" s="16">
        <v>0</v>
      </c>
      <c r="D25" s="18">
        <f>C25/C22</f>
        <v>0</v>
      </c>
      <c r="E25" s="16">
        <v>0</v>
      </c>
      <c r="F25" s="18">
        <f>E25/E22</f>
        <v>0</v>
      </c>
    </row>
    <row r="26" spans="1:9" x14ac:dyDescent="0.25">
      <c r="A26" s="10" t="s">
        <v>43</v>
      </c>
      <c r="B26" s="10" t="s">
        <v>44</v>
      </c>
      <c r="C26" s="16">
        <v>1</v>
      </c>
      <c r="D26" s="18">
        <f>C26/C22</f>
        <v>2.1598272138228943E-3</v>
      </c>
      <c r="E26" s="16">
        <v>1</v>
      </c>
      <c r="F26" s="18">
        <f>E26/E22</f>
        <v>9.3896713615023472E-4</v>
      </c>
    </row>
    <row r="27" spans="1:9" x14ac:dyDescent="0.25">
      <c r="A27" s="32" t="s">
        <v>77</v>
      </c>
      <c r="B27" s="32" t="s">
        <v>75</v>
      </c>
      <c r="C27" s="13" t="s">
        <v>83</v>
      </c>
      <c r="D27" s="19">
        <f>C27/C22</f>
        <v>0.47300215982721383</v>
      </c>
      <c r="E27" s="13" t="s">
        <v>83</v>
      </c>
      <c r="F27" s="18">
        <f>E27/E22</f>
        <v>0.20563380281690141</v>
      </c>
    </row>
    <row r="28" spans="1:9" x14ac:dyDescent="0.25">
      <c r="A28" s="10" t="s">
        <v>45</v>
      </c>
      <c r="B28" s="10" t="s">
        <v>9</v>
      </c>
      <c r="C28" s="16">
        <v>41</v>
      </c>
      <c r="D28" s="18">
        <f>C28/C14</f>
        <v>8.0867850098619326E-2</v>
      </c>
      <c r="E28" s="16">
        <v>126</v>
      </c>
      <c r="F28" s="18">
        <f>E28/E14</f>
        <v>0.1048252911813644</v>
      </c>
    </row>
    <row r="29" spans="1:9" x14ac:dyDescent="0.25">
      <c r="A29" s="29" t="s">
        <v>50</v>
      </c>
      <c r="B29" s="30"/>
      <c r="C29" s="30"/>
      <c r="D29" s="30"/>
      <c r="E29" s="30"/>
      <c r="F29" s="31"/>
      <c r="H29" t="s">
        <v>74</v>
      </c>
    </row>
    <row r="30" spans="1:9" ht="30" x14ac:dyDescent="0.25">
      <c r="A30" s="10" t="s">
        <v>51</v>
      </c>
      <c r="B30" s="10" t="s">
        <v>52</v>
      </c>
      <c r="C30" s="10">
        <v>487</v>
      </c>
      <c r="D30" s="19">
        <f>C30/C3</f>
        <v>0.96055226824457596</v>
      </c>
      <c r="E30" s="10">
        <v>1125</v>
      </c>
      <c r="F30" s="19">
        <f>E30/E3</f>
        <v>0.93594009983361059</v>
      </c>
      <c r="H30" s="17">
        <f>C30+C34+C38</f>
        <v>507</v>
      </c>
      <c r="I30" s="17">
        <f>E30+E34+E38</f>
        <v>1202</v>
      </c>
    </row>
    <row r="31" spans="1:9" x14ac:dyDescent="0.25">
      <c r="A31" s="10" t="s">
        <v>53</v>
      </c>
      <c r="B31" s="10" t="s">
        <v>54</v>
      </c>
      <c r="C31" s="10">
        <v>409</v>
      </c>
      <c r="D31" s="19">
        <f>C31/C30</f>
        <v>0.83983572895277203</v>
      </c>
      <c r="E31" s="10">
        <v>986</v>
      </c>
      <c r="F31" s="19">
        <f>E31/E30</f>
        <v>0.87644444444444447</v>
      </c>
    </row>
    <row r="32" spans="1:9" x14ac:dyDescent="0.25">
      <c r="A32" s="10" t="s">
        <v>55</v>
      </c>
      <c r="B32" s="10" t="s">
        <v>56</v>
      </c>
      <c r="C32" s="10">
        <v>487</v>
      </c>
      <c r="D32" s="19">
        <f>C32/C30</f>
        <v>1</v>
      </c>
      <c r="E32" s="10">
        <v>1125</v>
      </c>
      <c r="F32" s="19">
        <f>E32/E30</f>
        <v>1</v>
      </c>
    </row>
    <row r="33" spans="1:6" x14ac:dyDescent="0.25">
      <c r="A33" s="12" t="s">
        <v>57</v>
      </c>
      <c r="B33" s="12" t="s">
        <v>58</v>
      </c>
      <c r="C33" s="22"/>
      <c r="D33" s="23"/>
      <c r="E33" s="23"/>
      <c r="F33" s="24"/>
    </row>
    <row r="34" spans="1:6" ht="30" x14ac:dyDescent="0.25">
      <c r="A34" s="10" t="s">
        <v>59</v>
      </c>
      <c r="B34" s="10" t="s">
        <v>60</v>
      </c>
      <c r="C34" s="10">
        <v>20</v>
      </c>
      <c r="D34" s="19">
        <f>C34/C3</f>
        <v>3.9447731755424063E-2</v>
      </c>
      <c r="E34" s="10">
        <v>77</v>
      </c>
      <c r="F34" s="19">
        <f>E34/E3</f>
        <v>6.405990016638935E-2</v>
      </c>
    </row>
    <row r="35" spans="1:6" x14ac:dyDescent="0.25">
      <c r="A35" s="10" t="s">
        <v>61</v>
      </c>
      <c r="B35" s="10" t="s">
        <v>54</v>
      </c>
      <c r="C35" s="10">
        <v>20</v>
      </c>
      <c r="D35" s="19">
        <f>C35/C34</f>
        <v>1</v>
      </c>
      <c r="E35" s="10">
        <v>77</v>
      </c>
      <c r="F35" s="19">
        <f>E35/E34</f>
        <v>1</v>
      </c>
    </row>
    <row r="36" spans="1:6" x14ac:dyDescent="0.25">
      <c r="A36" s="10" t="s">
        <v>62</v>
      </c>
      <c r="B36" s="10" t="s">
        <v>56</v>
      </c>
      <c r="C36" s="10">
        <v>20</v>
      </c>
      <c r="D36" s="19">
        <f>C36/C34</f>
        <v>1</v>
      </c>
      <c r="E36" s="10">
        <v>77</v>
      </c>
      <c r="F36" s="19">
        <f>E36/E34</f>
        <v>1</v>
      </c>
    </row>
    <row r="37" spans="1:6" x14ac:dyDescent="0.25">
      <c r="A37" s="12" t="s">
        <v>63</v>
      </c>
      <c r="B37" s="12" t="s">
        <v>58</v>
      </c>
      <c r="C37" s="22"/>
      <c r="D37" s="23"/>
      <c r="E37" s="23"/>
      <c r="F37" s="24"/>
    </row>
    <row r="38" spans="1:6" ht="30" x14ac:dyDescent="0.25">
      <c r="A38" s="10" t="s">
        <v>64</v>
      </c>
      <c r="B38" s="10" t="s">
        <v>65</v>
      </c>
      <c r="C38" s="10">
        <v>0</v>
      </c>
      <c r="D38" s="19">
        <f>C38/C3</f>
        <v>0</v>
      </c>
      <c r="E38" s="10">
        <v>0</v>
      </c>
      <c r="F38" s="19">
        <f>E38/E3</f>
        <v>0</v>
      </c>
    </row>
    <row r="39" spans="1:6" x14ac:dyDescent="0.25">
      <c r="A39" s="10" t="s">
        <v>66</v>
      </c>
      <c r="B39" s="10" t="s">
        <v>54</v>
      </c>
      <c r="C39" s="10">
        <v>0</v>
      </c>
      <c r="D39" s="19" t="e">
        <f>C39/C38</f>
        <v>#DIV/0!</v>
      </c>
      <c r="E39" s="10">
        <v>0</v>
      </c>
      <c r="F39" s="19" t="e">
        <f>E39/E38</f>
        <v>#DIV/0!</v>
      </c>
    </row>
    <row r="40" spans="1:6" x14ac:dyDescent="0.25">
      <c r="A40" s="10" t="s">
        <v>67</v>
      </c>
      <c r="B40" s="10" t="s">
        <v>56</v>
      </c>
      <c r="C40" s="10">
        <v>0</v>
      </c>
      <c r="D40" s="19" t="e">
        <f>C40/C38</f>
        <v>#DIV/0!</v>
      </c>
      <c r="E40" s="10">
        <v>0</v>
      </c>
      <c r="F40" s="19" t="e">
        <f>E40/E38</f>
        <v>#DIV/0!</v>
      </c>
    </row>
    <row r="41" spans="1:6" x14ac:dyDescent="0.25">
      <c r="A41" s="4" t="s">
        <v>68</v>
      </c>
      <c r="B41" s="21"/>
      <c r="C41" s="21"/>
      <c r="D41" s="21"/>
      <c r="E41" s="21"/>
      <c r="F41" s="21"/>
    </row>
    <row r="42" spans="1:6" x14ac:dyDescent="0.25">
      <c r="A42" s="5" t="s">
        <v>69</v>
      </c>
      <c r="B42" s="6"/>
      <c r="C42" s="7"/>
      <c r="D42" s="7"/>
      <c r="E42" s="7"/>
      <c r="F42" s="7"/>
    </row>
  </sheetData>
  <protectedRanges>
    <protectedRange sqref="E23:E28" name="Диапазон10_1"/>
    <protectedRange sqref="E20:E21" name="Диапазон8_1"/>
    <protectedRange sqref="E15:E18" name="Диапазон6_1"/>
    <protectedRange sqref="E8:E13" name="Диапазон4_1"/>
    <protectedRange sqref="E5:E6" name="Диапазон2_1"/>
    <protectedRange sqref="C5:C6" name="Диапазон1_1"/>
    <protectedRange sqref="C8:C13" name="Диапазон3_1"/>
    <protectedRange sqref="C15:C18" name="Диапазон5_1"/>
    <protectedRange sqref="C20:C21" name="Диапазон7_1"/>
    <protectedRange sqref="C23:C28" name="Диапазон9_1"/>
    <protectedRange sqref="E38:E40" name="Диапазон18"/>
    <protectedRange sqref="C37:F37" name="Диапазон16"/>
    <protectedRange sqref="C34:C36" name="Диапазон14"/>
    <protectedRange sqref="E30:E32" name="Диапазон12"/>
    <protectedRange sqref="C30:C32" name="Диапазон11"/>
    <protectedRange sqref="C33:F33" name="Диапазон13"/>
    <protectedRange sqref="E34:E36" name="Диапазон15"/>
    <protectedRange sqref="C38:C40" name="Диапазон17"/>
  </protectedRanges>
  <mergeCells count="8">
    <mergeCell ref="B41:F41"/>
    <mergeCell ref="C33:F33"/>
    <mergeCell ref="C37:F37"/>
    <mergeCell ref="A1:A2"/>
    <mergeCell ref="B1:B2"/>
    <mergeCell ref="C1:D1"/>
    <mergeCell ref="E1:F1"/>
    <mergeCell ref="A29:F29"/>
  </mergeCells>
  <pageMargins left="0.9055118110236221" right="0.31496062992125984" top="1.1417322834645669" bottom="0.7480314960629921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ARCHIV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KARABANOVA-AN</dc:creator>
  <cp:lastModifiedBy>Пользователь Windows</cp:lastModifiedBy>
  <cp:lastPrinted>2024-06-26T13:15:55Z</cp:lastPrinted>
  <dcterms:created xsi:type="dcterms:W3CDTF">2022-08-22T13:50:47Z</dcterms:created>
  <dcterms:modified xsi:type="dcterms:W3CDTF">2024-08-12T13:08:30Z</dcterms:modified>
</cp:coreProperties>
</file>